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ccounting\Pricing\360 Yield Center\Price Guide Master\"/>
    </mc:Choice>
  </mc:AlternateContent>
  <workbookProtection workbookAlgorithmName="SHA-512" workbookHashValue="cQlf5MH6C8cmxj9s9lJyu/8/ABOqyzNtV8psXdnCRxuEChWSWlKs8DTDZW8vOu/3b/AAFgpgv5Y+TAKzsb354w==" workbookSaltValue="dr1FXwWrnFPFjT24fQJ8YA==" workbookSpinCount="100000" lockStructure="1"/>
  <bookViews>
    <workbookView xWindow="12675" yWindow="0" windowWidth="20550" windowHeight="2970"/>
  </bookViews>
  <sheets>
    <sheet name="SMP" sheetId="17" r:id="rId1"/>
    <sheet name="QUOTE" sheetId="2" r:id="rId2"/>
    <sheet name="EXAMPLES" sheetId="18" r:id="rId3"/>
  </sheets>
  <definedNames>
    <definedName name="_xlnm._FilterDatabase" localSheetId="0" hidden="1">SMP!$B$4:$F$215</definedName>
    <definedName name="_xlnm.Print_Area" localSheetId="2">EXAMPLES!$A$1:$O$38</definedName>
    <definedName name="_xlnm.Print_Area" localSheetId="1">QUOTE!$A$1:$H$93</definedName>
    <definedName name="_xlnm.Print_Area" localSheetId="0">SMP!$A$1:$F$227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8" l="1"/>
  <c r="K22" i="18"/>
  <c r="I22" i="18"/>
  <c r="G22" i="18"/>
  <c r="O24" i="18"/>
  <c r="G27" i="2" l="1"/>
  <c r="G8" i="2" l="1"/>
  <c r="O35" i="18" l="1"/>
  <c r="O36" i="18" s="1"/>
  <c r="O34" i="18"/>
  <c r="O31" i="18"/>
  <c r="O30" i="18"/>
  <c r="O29" i="18"/>
  <c r="O28" i="18"/>
  <c r="O27" i="18"/>
  <c r="O26" i="18"/>
  <c r="O25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33" i="18" l="1"/>
  <c r="O38" i="18" s="1"/>
  <c r="G47" i="2"/>
  <c r="G46" i="2"/>
  <c r="M36" i="18" l="1"/>
  <c r="K36" i="18"/>
  <c r="I36" i="18"/>
  <c r="G36" i="18"/>
  <c r="M35" i="18"/>
  <c r="K35" i="18"/>
  <c r="I35" i="18"/>
  <c r="G35" i="18"/>
  <c r="M34" i="18"/>
  <c r="K34" i="18"/>
  <c r="I34" i="18"/>
  <c r="G34" i="18"/>
  <c r="M31" i="18"/>
  <c r="K31" i="18"/>
  <c r="I31" i="18"/>
  <c r="G31" i="18"/>
  <c r="M28" i="18"/>
  <c r="K28" i="18"/>
  <c r="I28" i="18"/>
  <c r="G28" i="18"/>
  <c r="M26" i="18"/>
  <c r="K26" i="18"/>
  <c r="I26" i="18"/>
  <c r="G26" i="18"/>
  <c r="M25" i="18"/>
  <c r="K25" i="18"/>
  <c r="I25" i="18"/>
  <c r="G25" i="18"/>
  <c r="M17" i="18"/>
  <c r="K17" i="18"/>
  <c r="I17" i="18"/>
  <c r="G17" i="18"/>
  <c r="M15" i="18"/>
  <c r="K15" i="18"/>
  <c r="I15" i="18"/>
  <c r="G15" i="18"/>
  <c r="M14" i="18"/>
  <c r="K14" i="18"/>
  <c r="I14" i="18"/>
  <c r="G14" i="18"/>
  <c r="L13" i="18"/>
  <c r="M13" i="18" s="1"/>
  <c r="K13" i="18"/>
  <c r="J13" i="18"/>
  <c r="H13" i="18"/>
  <c r="I13" i="18" s="1"/>
  <c r="F13" i="18"/>
  <c r="G13" i="18" s="1"/>
  <c r="G33" i="18" s="1"/>
  <c r="G38" i="18" s="1"/>
  <c r="M12" i="18"/>
  <c r="M33" i="18" s="1"/>
  <c r="M38" i="18" s="1"/>
  <c r="K9" i="18"/>
  <c r="K33" i="18" s="1"/>
  <c r="K38" i="18" s="1"/>
  <c r="I9" i="18"/>
  <c r="G6" i="18"/>
  <c r="I33" i="18" l="1"/>
  <c r="I38" i="18" s="1"/>
  <c r="G57" i="2" l="1"/>
  <c r="G54" i="2"/>
  <c r="G60" i="2" l="1"/>
  <c r="G31" i="2"/>
  <c r="G24" i="2" l="1"/>
  <c r="G25" i="2"/>
  <c r="G26" i="2"/>
  <c r="G43" i="2"/>
  <c r="G42" i="2"/>
  <c r="G41" i="2"/>
  <c r="G40" i="2"/>
  <c r="G37" i="2"/>
  <c r="G36" i="2"/>
  <c r="G35" i="2"/>
  <c r="G34" i="2"/>
  <c r="G30" i="2"/>
  <c r="G21" i="2"/>
  <c r="G20" i="2"/>
  <c r="G19" i="2"/>
  <c r="G18" i="2"/>
  <c r="G17" i="2"/>
  <c r="G14" i="2"/>
  <c r="G11" i="2"/>
  <c r="G5" i="2"/>
  <c r="G50" i="2" l="1"/>
  <c r="G63" i="2" s="1"/>
</calcChain>
</file>

<file path=xl/sharedStrings.xml><?xml version="1.0" encoding="utf-8"?>
<sst xmlns="http://schemas.openxmlformats.org/spreadsheetml/2006/main" count="662" uniqueCount="331">
  <si>
    <t>Hagie</t>
  </si>
  <si>
    <t>Miller</t>
  </si>
  <si>
    <t>JD</t>
  </si>
  <si>
    <t>ROGATOR</t>
  </si>
  <si>
    <t>Apache</t>
  </si>
  <si>
    <t>Model</t>
  </si>
  <si>
    <t>Description</t>
  </si>
  <si>
    <t>Spra-Coupe</t>
  </si>
  <si>
    <t>New Holland</t>
  </si>
  <si>
    <t>Walker</t>
  </si>
  <si>
    <t>Retail Price</t>
  </si>
  <si>
    <t>Pomeriar</t>
  </si>
  <si>
    <t>59 &amp; 60</t>
  </si>
  <si>
    <t>75 &amp; 76</t>
  </si>
  <si>
    <t>Boom Assembly</t>
  </si>
  <si>
    <t>Step 2 - Boom Assemblies (Boom/5) + 1</t>
  </si>
  <si>
    <t>6 inch Nozzle Extension</t>
  </si>
  <si>
    <t>Riser Mount Assembly</t>
  </si>
  <si>
    <t>Riser Tube Assembly ‐ 24 inch</t>
  </si>
  <si>
    <t>Riser Tube Assembly ‐ 36 inch</t>
  </si>
  <si>
    <t>Riser Tube Assembly ‐ 48 inch</t>
  </si>
  <si>
    <t>Riser Tube Assembly ‐ 60 inch</t>
  </si>
  <si>
    <t>Riser Tube Assembly ‐ 72 inch</t>
  </si>
  <si>
    <t>Drag Hose - 24 inch</t>
  </si>
  <si>
    <t>Drag Hose - 30 inch</t>
  </si>
  <si>
    <t>Drag Hose - 36 inch</t>
  </si>
  <si>
    <t>Drag Hose - 48 inch</t>
  </si>
  <si>
    <t>Step 9 - Variable Rate Nozzels (Varies)</t>
  </si>
  <si>
    <t>Step 3 - Nozzle Extension (Varies)</t>
  </si>
  <si>
    <t>Step 4 - Riser Mount Assemblies (Per Drop)</t>
  </si>
  <si>
    <t>Step 7 - 360 Y-DROP Base Units (Per Drop)</t>
  </si>
  <si>
    <t>Variable Rate Nozzle TDVRHB015</t>
  </si>
  <si>
    <t>Variable Rate Nozzle TDVRHB02</t>
  </si>
  <si>
    <t>Variable Rate Nozzle TDVRHB03</t>
  </si>
  <si>
    <t>Variable Rate Nozzle TDVR05</t>
  </si>
  <si>
    <t>Part #</t>
  </si>
  <si>
    <t>Step 8 - Drag Hoses (Drops x 2)</t>
  </si>
  <si>
    <t>Case IH</t>
  </si>
  <si>
    <t xml:space="preserve">Hagie STS Regular Boom 12Rx30"   </t>
  </si>
  <si>
    <t xml:space="preserve">Hagie DTS 12Rx30"     </t>
  </si>
  <si>
    <t xml:space="preserve">Miller Nitro before 2008 12Rx30"   </t>
  </si>
  <si>
    <t xml:space="preserve">Miller Nitro after 2008 12Rx30"   </t>
  </si>
  <si>
    <t xml:space="preserve">New Holland 12Rx30"     </t>
  </si>
  <si>
    <t xml:space="preserve">Case IH 80'-90' Boom 3000 12Rx30"  </t>
  </si>
  <si>
    <t xml:space="preserve">JD 4830/4730 12Rx30"     </t>
  </si>
  <si>
    <t xml:space="preserve">JD 4630 12Rx30"     </t>
  </si>
  <si>
    <t xml:space="preserve">JD 6000 Series 12Rx30"    </t>
  </si>
  <si>
    <t xml:space="preserve">Apache 600/700/800/900/1000 Series 12Rx30"    </t>
  </si>
  <si>
    <t xml:space="preserve">Spra-Coupe 7000 Series 12Rx30"    </t>
  </si>
  <si>
    <t xml:space="preserve">Apache Aluminum 36 VGA 12Rx30"   </t>
  </si>
  <si>
    <t xml:space="preserve">JD R4030/4038/4045 Boom 12Rx30"    </t>
  </si>
  <si>
    <t xml:space="preserve">Hagie STS Regular Boom 12Rx38"   </t>
  </si>
  <si>
    <t xml:space="preserve">Hagie DTS 12Rx38"     </t>
  </si>
  <si>
    <t xml:space="preserve">Miller Nitro before 2008 12Rx38"   </t>
  </si>
  <si>
    <t xml:space="preserve">Miller Nitro after 2008 12Rx38"   </t>
  </si>
  <si>
    <t xml:space="preserve">New Holland 12Rx38"     </t>
  </si>
  <si>
    <t xml:space="preserve">Case IH 80'-90' Boom 3000 12Rx38"  </t>
  </si>
  <si>
    <t xml:space="preserve">JD 4830/4730 12Rx38"     </t>
  </si>
  <si>
    <t xml:space="preserve">JD 4630 12Rx38"     </t>
  </si>
  <si>
    <t xml:space="preserve">JD 6000 Series 12Rx38"    </t>
  </si>
  <si>
    <t xml:space="preserve">Apache 600/700/800/900/1000 Series 12Rx38"    </t>
  </si>
  <si>
    <t xml:space="preserve">Spra-Coupe 7000 Series 12Rx38"    </t>
  </si>
  <si>
    <t xml:space="preserve">Apache Aluminum 36 VGA 12Rx38"   </t>
  </si>
  <si>
    <t xml:space="preserve">JD R4030/4038/4045 Boom 12Rx38"    </t>
  </si>
  <si>
    <t xml:space="preserve">Hagie STS Regular Boom 16Rx30"   </t>
  </si>
  <si>
    <t xml:space="preserve">Hagie STS Heavy Boom 16Rx30"   </t>
  </si>
  <si>
    <t xml:space="preserve">Hagie Boyde Aluminum Boom 16Rx30"   </t>
  </si>
  <si>
    <t xml:space="preserve">Hagie Aluminum Self Leveling Boom 16Rx30"  </t>
  </si>
  <si>
    <t xml:space="preserve">Hagie DTS 16Rx30"     </t>
  </si>
  <si>
    <t xml:space="preserve">Miller Nitro before 2008 16Rx30"   </t>
  </si>
  <si>
    <t xml:space="preserve">Miller Nitro after 2008 16Rx30"   </t>
  </si>
  <si>
    <t xml:space="preserve">Walker Truss Boom 16Rx30"    </t>
  </si>
  <si>
    <t xml:space="preserve">New Holland 16Rx30"     </t>
  </si>
  <si>
    <t xml:space="preserve">JD 4940 with High Rise Extension 16Rx30" </t>
  </si>
  <si>
    <t xml:space="preserve">Case IH 80'-90' Boom 3000 16Rx30"  </t>
  </si>
  <si>
    <t>Case IH 80'-90' Boom 3000 16Rx30" - AIM</t>
  </si>
  <si>
    <t xml:space="preserve">Case IH 120' Boom 4000 16Rx30"  </t>
  </si>
  <si>
    <t>Case IH 120' Boom 4000 16Rx30" - AIM</t>
  </si>
  <si>
    <t xml:space="preserve">JD 4830/4730 16Rx30"     </t>
  </si>
  <si>
    <t xml:space="preserve">JD 4630 16Rx30"     </t>
  </si>
  <si>
    <t xml:space="preserve">JD 6000 Series 16Rx30"    </t>
  </si>
  <si>
    <t xml:space="preserve">Apache 600/700/800/900/1000 Series 16Rx30"    </t>
  </si>
  <si>
    <t xml:space="preserve">Spra-Coupe 7000 Series 16Rx30"    </t>
  </si>
  <si>
    <t xml:space="preserve">Apache Aluminum 36 VGA 16Rx30"   </t>
  </si>
  <si>
    <t xml:space="preserve">JD R4030/4038/4045 Boom 16Rx30"    </t>
  </si>
  <si>
    <t xml:space="preserve">Hagie STS Regular Boom 24Rx22"   </t>
  </si>
  <si>
    <t xml:space="preserve">Hagie STS Heavy Boom 24Rx22"   </t>
  </si>
  <si>
    <t xml:space="preserve">Hagie Boyde Aluminum Boom 24Rx22"   </t>
  </si>
  <si>
    <t xml:space="preserve">Hagie Aluminum Self Leveling Boom 24Rx22"  </t>
  </si>
  <si>
    <t xml:space="preserve">Hagie DTS 24Rx22"     </t>
  </si>
  <si>
    <t xml:space="preserve">Miller Nitro before 2008 24Rx22"   </t>
  </si>
  <si>
    <t xml:space="preserve">Miller Nitro after 2008 24Rx22"   </t>
  </si>
  <si>
    <t xml:space="preserve">New Holland 24Rx22"     </t>
  </si>
  <si>
    <t xml:space="preserve">JD 4940 with High Rise Extension 24Rx22" </t>
  </si>
  <si>
    <t xml:space="preserve">Case IH 80'-90' Boom 3000 24Rx22"  </t>
  </si>
  <si>
    <t>Case IH 80'-90' Boom 3000 24Rx22" - AIM</t>
  </si>
  <si>
    <t xml:space="preserve">Case IH 120' Boom 4000 24Rx22"  </t>
  </si>
  <si>
    <t>Case IH 120' Boom 4000 24Rx22" - AIM</t>
  </si>
  <si>
    <t xml:space="preserve">JD 4830/4730 24Rx22"     </t>
  </si>
  <si>
    <t xml:space="preserve">JD 4630 24Rx22"     </t>
  </si>
  <si>
    <t xml:space="preserve">Apache 600/700/800/900/1000 Series 24Rx22"    </t>
  </si>
  <si>
    <t xml:space="preserve">Spra-Coupe 7000 Series 24Rx22"    </t>
  </si>
  <si>
    <t xml:space="preserve">Pomeriar Aluminum 36 VGA 24Rx22"   </t>
  </si>
  <si>
    <t xml:space="preserve">Apache Aluminum 36 VGA 24Rx22"   </t>
  </si>
  <si>
    <t xml:space="preserve">JD R4030/4038/4045 Boom 24Rx22"    </t>
  </si>
  <si>
    <t xml:space="preserve">Hagie STS Regular Boom 16Rx38"   </t>
  </si>
  <si>
    <t xml:space="preserve">Hagie STS Heavy Boom 16Rx38"   </t>
  </si>
  <si>
    <t xml:space="preserve">Hagie Boyde Aluminum Boom 16Rx38"   </t>
  </si>
  <si>
    <t xml:space="preserve">Hagie Aluminum Self Leveling Boom 16Rx38"  </t>
  </si>
  <si>
    <t xml:space="preserve">Hagie DTS 16Rx38"     </t>
  </si>
  <si>
    <t xml:space="preserve">Miller Nitro before 2008 16Rx38"   </t>
  </si>
  <si>
    <t xml:space="preserve">Miller Nitro after 2008 16Rx38"   </t>
  </si>
  <si>
    <t xml:space="preserve">New Holland 16Rx38"     </t>
  </si>
  <si>
    <t xml:space="preserve">JD 4940 with High Rise Extension 16Rx38" </t>
  </si>
  <si>
    <t xml:space="preserve">Case IH 80'-90' Boom 3000 16Rx38"  </t>
  </si>
  <si>
    <t>Case IH 80'-90' Boom 3000 16Rx38" - AIM</t>
  </si>
  <si>
    <t xml:space="preserve">Case IH 120' Boom 4000 16Rx38"  </t>
  </si>
  <si>
    <t>Case IH 120' Boom 4000 16Rx38" - AIM</t>
  </si>
  <si>
    <t xml:space="preserve">JD 4830/4730 16Rx38"     </t>
  </si>
  <si>
    <t xml:space="preserve">JD 4630 16Rx38"     </t>
  </si>
  <si>
    <t xml:space="preserve">JD 6000 Series 16Rx38"    </t>
  </si>
  <si>
    <t xml:space="preserve">Apache 600/700/800/900/1000 Series 16Rx38"    </t>
  </si>
  <si>
    <t xml:space="preserve">Spra-Coupe 7000 Series 16Rx38"    </t>
  </si>
  <si>
    <t xml:space="preserve">Apache Aluminum 36 VGA 16Rx38"   </t>
  </si>
  <si>
    <t xml:space="preserve">JD R4030/4038/4045 Boom 16Rx38"    </t>
  </si>
  <si>
    <t xml:space="preserve">Hagie STS Regular Boom 24Rx30"   </t>
  </si>
  <si>
    <t xml:space="preserve">Hagie STS Regular Boom 32Rx22"   </t>
  </si>
  <si>
    <t xml:space="preserve">Hagie STS Regular Boom 36Rx20"   </t>
  </si>
  <si>
    <t xml:space="preserve">Hagie STS Heavy Boom 24Rx30"   </t>
  </si>
  <si>
    <t xml:space="preserve">Hagie STS Heavy Boom 32Rx22"   </t>
  </si>
  <si>
    <t xml:space="preserve">Hagie STS Heavy Boom 36Rx20"   </t>
  </si>
  <si>
    <t xml:space="preserve">Hagie Boyde Aluminum Boom 32Rx22"   </t>
  </si>
  <si>
    <t xml:space="preserve">Hagie Aluminum Self Leveling Boom 32Rx22"  </t>
  </si>
  <si>
    <t xml:space="preserve">Hagie DTS 24Rx30"     </t>
  </si>
  <si>
    <t xml:space="preserve">Hagie DTS 32Rx22"     </t>
  </si>
  <si>
    <t xml:space="preserve">Hagie DTS 36Rx20"     </t>
  </si>
  <si>
    <t xml:space="preserve">Miller Nitro before 2008 24Rx30"   </t>
  </si>
  <si>
    <t xml:space="preserve">Miller Nitro before 2008 32Rx22"   </t>
  </si>
  <si>
    <t xml:space="preserve">Miller Nitro before 2008 36Rx20"   </t>
  </si>
  <si>
    <t xml:space="preserve">Miller Nitro after 2008 24Rx30"   </t>
  </si>
  <si>
    <t xml:space="preserve">Miller Nitro after 2008 32Rx22"   </t>
  </si>
  <si>
    <t xml:space="preserve">Miller Nitro after 2008 36Rx20"   </t>
  </si>
  <si>
    <t xml:space="preserve">Walker Truss Boom 24Rx30"    </t>
  </si>
  <si>
    <t xml:space="preserve">Walker Truss Boom 32Rx22"    </t>
  </si>
  <si>
    <t xml:space="preserve">Walker Truss Boom 36Rx20"    </t>
  </si>
  <si>
    <t xml:space="preserve">New Holland 24Rx30"     </t>
  </si>
  <si>
    <t xml:space="preserve">New Holland 32Rx22"     </t>
  </si>
  <si>
    <t xml:space="preserve">New Holland 36Rx20"     </t>
  </si>
  <si>
    <t xml:space="preserve">JD 4940 with High Rise Extension 24Rx30" </t>
  </si>
  <si>
    <t xml:space="preserve">JD 4940 with High Rise Extension 32Rx22" </t>
  </si>
  <si>
    <t xml:space="preserve">JD 4940 with High Rise Extension 36Rx20" </t>
  </si>
  <si>
    <t xml:space="preserve">Case IH 80'-90' Boom 3000 24Rx30"  </t>
  </si>
  <si>
    <t>Case IH 80'-90' Boom 3000 24Rx30" - AIM</t>
  </si>
  <si>
    <t xml:space="preserve">Case IH 80'-90' Boom 3000 32Rx22"  </t>
  </si>
  <si>
    <t>Case IH 80'-90' Boom 3000 32Rx22" - AIM</t>
  </si>
  <si>
    <t xml:space="preserve">Case IH 80'-90' Boom 3000 36Rx20"  </t>
  </si>
  <si>
    <t>Case IH 80'-90' Boom 3000 36Rx20" - AIM</t>
  </si>
  <si>
    <t xml:space="preserve">Case IH 120' Boom 4000 24Rx30"  </t>
  </si>
  <si>
    <t xml:space="preserve">Case IH 120' Boom 4000 32Rx22"  </t>
  </si>
  <si>
    <t>Case IH 120' Boom 4000 32Rx22" - AIM</t>
  </si>
  <si>
    <t xml:space="preserve">Case IH 120' Boom 4000 36Rx20"  </t>
  </si>
  <si>
    <t xml:space="preserve">JD 4940 24Rx30"     </t>
  </si>
  <si>
    <t xml:space="preserve">JD 4940 32Rx22"     </t>
  </si>
  <si>
    <t xml:space="preserve">JD 4940 36Rx20"     </t>
  </si>
  <si>
    <t xml:space="preserve">JD 4930 24Rx30"     </t>
  </si>
  <si>
    <t xml:space="preserve">JD 4930 32Rx22"     </t>
  </si>
  <si>
    <t xml:space="preserve">JD 4930 36Rx20"     </t>
  </si>
  <si>
    <t xml:space="preserve">JD 4830/4730 24Rx30"     </t>
  </si>
  <si>
    <t xml:space="preserve">JD 4830/4730 32Rx22"     </t>
  </si>
  <si>
    <t xml:space="preserve">JD 4830/4730 36Rx20"     </t>
  </si>
  <si>
    <t xml:space="preserve">JD 4630 24Rx30"     </t>
  </si>
  <si>
    <t xml:space="preserve">JD 4630 32Rx22"     </t>
  </si>
  <si>
    <t xml:space="preserve">JD 4630 36Rx20"     </t>
  </si>
  <si>
    <t xml:space="preserve">Apache 600/700/800/900/1000 Series 24Rx30"    </t>
  </si>
  <si>
    <t xml:space="preserve">Apache 600/700/800/900/1000 Series 36Rx20"    </t>
  </si>
  <si>
    <t xml:space="preserve">Spra-Coupe 7000 Series 24Rx30"    </t>
  </si>
  <si>
    <t xml:space="preserve">Spra-Coupe 7000 Series 32Rx22"    </t>
  </si>
  <si>
    <t xml:space="preserve">Pomeriar Aluminum 36 VGA 24Rx30"   </t>
  </si>
  <si>
    <t xml:space="preserve">Pomeriar Aluminum 36 VGA 32Rx22"   </t>
  </si>
  <si>
    <t xml:space="preserve">Pomeriar Aluminum 36 VGA 36Rx20"   </t>
  </si>
  <si>
    <t xml:space="preserve">Apache Aluminum 36 VGA 24Rx30"   </t>
  </si>
  <si>
    <t xml:space="preserve">Apache Aluminum 36 VGA 32Rx22"   </t>
  </si>
  <si>
    <t xml:space="preserve">JD R4030/4038/4045 Boom 32x22"    </t>
  </si>
  <si>
    <t xml:space="preserve">JD R4030/4038/4045 Boom 24Rx30"    </t>
  </si>
  <si>
    <t xml:space="preserve">JD R4030/4038/4045 Boom 36Rx20"    </t>
  </si>
  <si>
    <t xml:space="preserve">Pomeriar Aluminum 36 VGA 36Rx22"   </t>
  </si>
  <si>
    <t xml:space="preserve">Hagie STS Regular Boom 36Rx22"   </t>
  </si>
  <si>
    <t xml:space="preserve">Hagie STS Heavy Boom 36Rx22"   </t>
  </si>
  <si>
    <t xml:space="preserve">Hagie DTS 36Rx22"     </t>
  </si>
  <si>
    <t xml:space="preserve">Miller Nitro before 2008 36Rx22"   </t>
  </si>
  <si>
    <t xml:space="preserve">Miller Nitro after 2008 36Rx22"   </t>
  </si>
  <si>
    <t xml:space="preserve">JD 4940 with High Rise Extension 36Rx22" </t>
  </si>
  <si>
    <t xml:space="preserve">JD 4940 36Rx22"     </t>
  </si>
  <si>
    <t xml:space="preserve">JD 4930 36Rx22"     </t>
  </si>
  <si>
    <t xml:space="preserve">Apache 600/700/800/900/1000 36Rx22"     </t>
  </si>
  <si>
    <t xml:space="preserve">JD R4030/4038/4045 Boom 36Rx22"    </t>
  </si>
  <si>
    <t xml:space="preserve">Case IH 80'-90' Boom 3000 36Rx22"  </t>
  </si>
  <si>
    <t>Case IH 80'-90' Boom 3000 36Rx22" - AIM</t>
  </si>
  <si>
    <t xml:space="preserve">Case IH 120' Boom 4000 36Rx22"  </t>
  </si>
  <si>
    <t xml:space="preserve">Apache Aluminum 36 VGA 24Rx38"   </t>
  </si>
  <si>
    <t xml:space="preserve">Hagie STS Regular Boom 24Rx38   </t>
  </si>
  <si>
    <t xml:space="preserve">Hagie STS Regular Boom 32Rx28"   </t>
  </si>
  <si>
    <t xml:space="preserve">Hagie STS Heavy Boom 24Rx38"   </t>
  </si>
  <si>
    <t xml:space="preserve">Hagie STS Heavy Boom 32Rx28"   </t>
  </si>
  <si>
    <t xml:space="preserve">Hagie Boyde Aluminum Boom 24Rx38"   </t>
  </si>
  <si>
    <t xml:space="preserve">Hagie Boyde Aluminum Boom 32x28"   </t>
  </si>
  <si>
    <t xml:space="preserve">Hagie Aluminum Self Leveling Boom 24Rx38"  </t>
  </si>
  <si>
    <t xml:space="preserve">Hagie Aluminum Self Leveling Boom 32Rx28"  </t>
  </si>
  <si>
    <t xml:space="preserve">Hagie DTS 24Rx38"     </t>
  </si>
  <si>
    <t xml:space="preserve">Miller Nitro before 2008 32Rx28"   </t>
  </si>
  <si>
    <t xml:space="preserve">Miller Nitro after 2008 24Rx38"   </t>
  </si>
  <si>
    <t xml:space="preserve">Miller Nitro after 2008 32Rx28"   </t>
  </si>
  <si>
    <t xml:space="preserve">JD 4940 with High Rise Extension 24Rx38" </t>
  </si>
  <si>
    <t xml:space="preserve">JD 4940 with High Rise Extension 32Rx28" </t>
  </si>
  <si>
    <t xml:space="preserve">JD 4940 24Rx38"     </t>
  </si>
  <si>
    <t xml:space="preserve">JD 4940 32Rx28"     </t>
  </si>
  <si>
    <t xml:space="preserve">JD 4930 24Rx38"     </t>
  </si>
  <si>
    <t xml:space="preserve">JD 4930 32Rx28"     </t>
  </si>
  <si>
    <t xml:space="preserve">Apache 600/700/800/900/1000 32Rx28"     </t>
  </si>
  <si>
    <t xml:space="preserve">Apache 600/700/800/900/1000 24Rx38"     </t>
  </si>
  <si>
    <t xml:space="preserve">Pomeriar Aluminum 36 VGA 24Rx38"   </t>
  </si>
  <si>
    <t xml:space="preserve">Pomeriar Aluminum 36 VGA 32Rx28"   </t>
  </si>
  <si>
    <t xml:space="preserve">Apache Aluminum 36 VGA 32Rx28"   </t>
  </si>
  <si>
    <t xml:space="preserve">Miller Nitro before 2008 24Rx38"   </t>
  </si>
  <si>
    <t xml:space="preserve">Spra-Coupe 7000 Series 24x38"    </t>
  </si>
  <si>
    <t xml:space="preserve">JD R4030/4038/4045 Boom 32Rx28"    </t>
  </si>
  <si>
    <t xml:space="preserve">JD R4030/4038/4045 Boom 24Rx38"    </t>
  </si>
  <si>
    <t xml:space="preserve">Apache Aluminum 36 VGA 32Rx30"   </t>
  </si>
  <si>
    <t xml:space="preserve">Hagie STS Heavy Boom 32Rx30"   </t>
  </si>
  <si>
    <t xml:space="preserve">Hagie Boyde Aluminum Boom 32Rx30"   </t>
  </si>
  <si>
    <t xml:space="preserve">Hagie Aluminum Self Leveling Boom 33Rx30"  </t>
  </si>
  <si>
    <t xml:space="preserve">Miller Nitro before 2008 32Rx30"   </t>
  </si>
  <si>
    <t xml:space="preserve">Miller Nitro after 2008 32Rx30"   </t>
  </si>
  <si>
    <t xml:space="preserve">JD 4940 with High Rise Extension 32Rx30" </t>
  </si>
  <si>
    <t xml:space="preserve">JD 4940 32Rx30"     </t>
  </si>
  <si>
    <t xml:space="preserve">JD 4930 32Rx30"     </t>
  </si>
  <si>
    <t xml:space="preserve">Apache 600/700/800/900/1000 32Rx30"     </t>
  </si>
  <si>
    <t xml:space="preserve">Pomeriar Aluminum 36 VGA 32Rx30"   </t>
  </si>
  <si>
    <t xml:space="preserve">Hagie STS Regular Boom 32Rx30"   </t>
  </si>
  <si>
    <t xml:space="preserve">JD R4030/4038/4045 Boom 32x30"    </t>
  </si>
  <si>
    <t>360 Y-DROP Base Unit - High Visibility (Orange)</t>
  </si>
  <si>
    <t>360 Y-DROP Base  Unit (Black)</t>
  </si>
  <si>
    <t>Qty</t>
  </si>
  <si>
    <t>40' Boom
16Rx30"</t>
  </si>
  <si>
    <t>60' Boom
36Rx20"</t>
  </si>
  <si>
    <t>60' Boom
24Rx30"</t>
  </si>
  <si>
    <t>80' Boom
32Rx30"</t>
  </si>
  <si>
    <t>Step</t>
  </si>
  <si>
    <t>Retail</t>
  </si>
  <si>
    <t>Ext</t>
  </si>
  <si>
    <t>#1</t>
  </si>
  <si>
    <t>Varies</t>
  </si>
  <si>
    <t>Sprayer Mount Package - 30' Boom</t>
  </si>
  <si>
    <t>Sprayer Mount Package - 38' Boom</t>
  </si>
  <si>
    <t>Sprayer Mount Package - 40' Boom</t>
  </si>
  <si>
    <t>Sprayer Mount Package - 44' Boom</t>
  </si>
  <si>
    <t>Sprayer Mount Package - 51' Boom</t>
  </si>
  <si>
    <t>Sprayer Mount Package - 59'-60' Boom</t>
  </si>
  <si>
    <t>Sprayer Mount Package - 66' Boom</t>
  </si>
  <si>
    <t>Sprayer Mount Package - 75'-76' Boom</t>
  </si>
  <si>
    <t>Sprayer Mount Package - 80' Boom</t>
  </si>
  <si>
    <t>#2</t>
  </si>
  <si>
    <t>415000</t>
  </si>
  <si>
    <t>#3</t>
  </si>
  <si>
    <r>
      <t xml:space="preserve">6 Inch Nozzle Extension </t>
    </r>
    <r>
      <rPr>
        <sz val="7"/>
        <color theme="1"/>
        <rFont val="Calibri"/>
        <family val="2"/>
        <scheme val="minor"/>
      </rPr>
      <t>(examples based on 30" spacing)</t>
    </r>
  </si>
  <si>
    <t>#4</t>
  </si>
  <si>
    <t>416000</t>
  </si>
  <si>
    <t>#5</t>
  </si>
  <si>
    <t>416124</t>
  </si>
  <si>
    <t>Riser Tube Assembly - 24 inch</t>
  </si>
  <si>
    <t>416136</t>
  </si>
  <si>
    <t>Riser Tube Assembly - 36 inch</t>
  </si>
  <si>
    <t>416148</t>
  </si>
  <si>
    <t>Riser Tube Assembly - 48 inch</t>
  </si>
  <si>
    <t>416160</t>
  </si>
  <si>
    <t>Riser Tube Assembly - 60 inch</t>
  </si>
  <si>
    <t>416172</t>
  </si>
  <si>
    <t>Riser Tube Assembly - 72 inch</t>
  </si>
  <si>
    <t>#6</t>
  </si>
  <si>
    <t>416066</t>
  </si>
  <si>
    <t>Riser Hose Assembly - 66 Inch</t>
  </si>
  <si>
    <t>416078</t>
  </si>
  <si>
    <t>Riser Hose Assembly - 78 Inch</t>
  </si>
  <si>
    <t>416090</t>
  </si>
  <si>
    <t>Riser Hose Assembly - 90 Inch</t>
  </si>
  <si>
    <t>#7</t>
  </si>
  <si>
    <t>360 Y-DROP Base Unit - Conventional (Black)</t>
  </si>
  <si>
    <t>#8</t>
  </si>
  <si>
    <t>Drag Hose - 44 inch</t>
  </si>
  <si>
    <t>#9</t>
  </si>
  <si>
    <t>Variable Rate Nozzles</t>
  </si>
  <si>
    <t>#10</t>
  </si>
  <si>
    <t>Options and Additional Items</t>
  </si>
  <si>
    <t>Boom (Ft.)</t>
  </si>
  <si>
    <r>
      <t>360 Y-DROP</t>
    </r>
    <r>
      <rPr>
        <b/>
        <sz val="11"/>
        <color theme="1"/>
        <rFont val="Calibri"/>
        <family val="2"/>
      </rPr>
      <t>™ SYSTEM RETAIL PRICE</t>
    </r>
  </si>
  <si>
    <t>#11</t>
  </si>
  <si>
    <t>#12</t>
  </si>
  <si>
    <t>360 UNDERCOVER Base Unit As.</t>
  </si>
  <si>
    <t>360 UNDERCOVER Hose As. - 78 inch</t>
  </si>
  <si>
    <r>
      <t>360 UNDERCOVER</t>
    </r>
    <r>
      <rPr>
        <b/>
        <sz val="11"/>
        <color theme="1"/>
        <rFont val="Calibri"/>
        <family val="2"/>
      </rPr>
      <t>™ RETAIL PRICE</t>
    </r>
  </si>
  <si>
    <t>COMPLETE 360 SYSTEM</t>
  </si>
  <si>
    <t>Step 10 - Options and Additional Items</t>
  </si>
  <si>
    <r>
      <t>Step 11 -360 UNDERCOVER</t>
    </r>
    <r>
      <rPr>
        <b/>
        <sz val="11"/>
        <color theme="1"/>
        <rFont val="Calibri"/>
        <family val="2"/>
      </rPr>
      <t>™ Base Unit</t>
    </r>
  </si>
  <si>
    <r>
      <t>Step 12 -360 UNDERCOVER</t>
    </r>
    <r>
      <rPr>
        <b/>
        <sz val="11"/>
        <color theme="1"/>
        <rFont val="Calibri"/>
        <family val="2"/>
      </rPr>
      <t>™ Hose Assembly</t>
    </r>
  </si>
  <si>
    <r>
      <t>360 UNDERCOVER</t>
    </r>
    <r>
      <rPr>
        <b/>
        <sz val="11"/>
        <color theme="1"/>
        <rFont val="Calibri"/>
        <family val="2"/>
      </rPr>
      <t>™ SYSTEM RETAIL PRICE</t>
    </r>
  </si>
  <si>
    <r>
      <t xml:space="preserve">Step 5 -Riser Tube Assemblies (Per Drop) </t>
    </r>
    <r>
      <rPr>
        <b/>
        <sz val="8"/>
        <color theme="1"/>
        <rFont val="Calibri"/>
        <family val="2"/>
        <scheme val="minor"/>
      </rPr>
      <t>-   See Figure 1 Attached</t>
    </r>
  </si>
  <si>
    <r>
      <t xml:space="preserve">Step 6 - Riser Hose Assemblies (Per Drop) </t>
    </r>
    <r>
      <rPr>
        <b/>
        <sz val="8"/>
        <color theme="1"/>
        <rFont val="Calibri"/>
        <family val="2"/>
        <scheme val="minor"/>
      </rPr>
      <t>-   See Figure 2 Attached</t>
    </r>
  </si>
  <si>
    <t>UNIT PRICE</t>
  </si>
  <si>
    <t>QTY</t>
  </si>
  <si>
    <t>EXT RTL</t>
  </si>
  <si>
    <t>Use filter arrows to easily find needed Sprayer Mount Package. Copy Part #, Description, and Retail Price to next tab of workbook to begin quote.</t>
  </si>
  <si>
    <t>Notes:</t>
  </si>
  <si>
    <t>Customer</t>
  </si>
  <si>
    <t>Date</t>
  </si>
  <si>
    <t xml:space="preserve">Step 1 - Sprayer Mount Package </t>
  </si>
  <si>
    <t>Riser Hose Assembly - 102 Inch</t>
  </si>
  <si>
    <t xml:space="preserve">ROGATOR 600/700/800/900/1000 Series 12Rx30"    </t>
  </si>
  <si>
    <t xml:space="preserve">ROGATOR 600/700/800/900/1000 Series 12Rx38"    </t>
  </si>
  <si>
    <t xml:space="preserve">ROGATOR 600/700/800/900/1000 Series 16Rx30"    </t>
  </si>
  <si>
    <t xml:space="preserve">ROGATOR 600/700/800/900/1000 Series 24Rx22"    </t>
  </si>
  <si>
    <t xml:space="preserve">ROGATOR 600/700/800/900/1000 Series 16Rx38"    </t>
  </si>
  <si>
    <t xml:space="preserve">ROGATOR 600/700/800/900/1000 Series 32Rx22"    </t>
  </si>
  <si>
    <t xml:space="preserve">ROGATOR 600/700/800/900/1000 Series 24Rx38"    </t>
  </si>
  <si>
    <t xml:space="preserve">ROGATOR 600/700/800/900/1000 Series 32Rx28"    </t>
  </si>
  <si>
    <t xml:space="preserve">ROGATOR 600/700/800/900/1000 Series 32Rx30"    </t>
  </si>
  <si>
    <t>Upgrade A - 60ft Y Drop Bar</t>
  </si>
  <si>
    <t>Upgrade A - 66ft Y Drop Bar</t>
  </si>
  <si>
    <t>Upgrade B - 60ft Y Drop Bar</t>
  </si>
  <si>
    <t>Upgrade B - 66-70ft Y Drop Bar</t>
  </si>
  <si>
    <t>JD 4830/4730 K&amp;S Aluminum Boom 24Rx30"</t>
  </si>
  <si>
    <t>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</si>
</sst>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auto="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3743705557422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auto="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auto="1"/>
      </left>
      <right style="thin">
        <color theme="0" tint="-0.14990691854609822"/>
      </right>
      <top style="thin">
        <color theme="0" tint="-0.14990691854609822"/>
      </top>
      <bottom style="thin">
        <color auto="1"/>
      </bottom>
      <diagonal/>
    </border>
    <border>
      <left style="thin">
        <color theme="0" tint="-0.14990691854609822"/>
      </left>
      <right style="thin">
        <color auto="1"/>
      </right>
      <top style="thin">
        <color theme="0" tint="-0.14990691854609822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auto="1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theme="0" tint="-0.149937437055574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44" fontId="0" fillId="0" borderId="0" xfId="1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44" fontId="2" fillId="2" borderId="4" xfId="1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2" fillId="0" borderId="4" xfId="0" applyFont="1" applyBorder="1" applyAlignment="1" applyProtection="1"/>
    <xf numFmtId="0" fontId="0" fillId="0" borderId="4" xfId="0" applyFont="1" applyBorder="1" applyAlignment="1" applyProtection="1">
      <alignment horizontal="left"/>
    </xf>
    <xf numFmtId="0" fontId="0" fillId="0" borderId="4" xfId="0" applyFont="1" applyBorder="1" applyProtection="1"/>
    <xf numFmtId="44" fontId="0" fillId="0" borderId="4" xfId="1" applyFont="1" applyBorder="1" applyProtection="1"/>
    <xf numFmtId="0" fontId="0" fillId="0" borderId="4" xfId="0" applyFont="1" applyBorder="1" applyAlignment="1" applyProtection="1">
      <alignment horizontal="right"/>
    </xf>
    <xf numFmtId="44" fontId="0" fillId="0" borderId="0" xfId="1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left"/>
    </xf>
    <xf numFmtId="44" fontId="0" fillId="0" borderId="0" xfId="1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2" fillId="0" borderId="4" xfId="0" applyFont="1" applyBorder="1" applyAlignment="1" applyProtection="1">
      <alignment horizontal="left"/>
    </xf>
    <xf numFmtId="0" fontId="2" fillId="0" borderId="4" xfId="0" applyFont="1" applyBorder="1" applyProtection="1"/>
    <xf numFmtId="44" fontId="2" fillId="0" borderId="4" xfId="1" applyFont="1" applyBorder="1" applyProtection="1"/>
    <xf numFmtId="0" fontId="2" fillId="0" borderId="4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44" fontId="0" fillId="0" borderId="0" xfId="0" applyNumberFormat="1" applyFont="1" applyBorder="1" applyProtection="1"/>
    <xf numFmtId="0" fontId="0" fillId="0" borderId="0" xfId="0" applyProtection="1"/>
    <xf numFmtId="0" fontId="2" fillId="4" borderId="8" xfId="0" applyFont="1" applyFill="1" applyBorder="1" applyProtection="1"/>
    <xf numFmtId="0" fontId="0" fillId="4" borderId="8" xfId="0" applyFont="1" applyFill="1" applyBorder="1" applyAlignment="1" applyProtection="1">
      <alignment horizontal="left"/>
    </xf>
    <xf numFmtId="0" fontId="0" fillId="4" borderId="8" xfId="0" applyFont="1" applyFill="1" applyBorder="1" applyProtection="1"/>
    <xf numFmtId="44" fontId="2" fillId="4" borderId="8" xfId="1" applyFont="1" applyFill="1" applyBorder="1" applyProtection="1"/>
    <xf numFmtId="0" fontId="2" fillId="4" borderId="8" xfId="0" applyFont="1" applyFill="1" applyBorder="1" applyAlignment="1" applyProtection="1">
      <alignment horizontal="right"/>
    </xf>
    <xf numFmtId="44" fontId="2" fillId="4" borderId="8" xfId="0" applyNumberFormat="1" applyFont="1" applyFill="1" applyBorder="1" applyProtection="1"/>
    <xf numFmtId="0" fontId="2" fillId="0" borderId="0" xfId="0" applyFont="1" applyBorder="1" applyProtection="1"/>
    <xf numFmtId="44" fontId="2" fillId="0" borderId="0" xfId="1" applyFont="1" applyBorder="1" applyProtection="1"/>
    <xf numFmtId="0" fontId="2" fillId="0" borderId="0" xfId="0" applyFont="1" applyBorder="1" applyAlignment="1" applyProtection="1">
      <alignment horizontal="right"/>
    </xf>
    <xf numFmtId="44" fontId="2" fillId="0" borderId="0" xfId="0" applyNumberFormat="1" applyFont="1" applyBorder="1" applyProtection="1"/>
    <xf numFmtId="0" fontId="0" fillId="0" borderId="4" xfId="0" applyFont="1" applyFill="1" applyBorder="1" applyProtection="1"/>
    <xf numFmtId="0" fontId="0" fillId="0" borderId="0" xfId="0" applyFont="1" applyFill="1" applyBorder="1" applyProtection="1"/>
    <xf numFmtId="0" fontId="2" fillId="4" borderId="53" xfId="0" applyFont="1" applyFill="1" applyBorder="1" applyProtection="1"/>
    <xf numFmtId="0" fontId="0" fillId="4" borderId="53" xfId="0" applyFont="1" applyFill="1" applyBorder="1" applyAlignment="1" applyProtection="1">
      <alignment horizontal="left"/>
    </xf>
    <xf numFmtId="0" fontId="0" fillId="4" borderId="53" xfId="0" applyFont="1" applyFill="1" applyBorder="1" applyProtection="1"/>
    <xf numFmtId="44" fontId="2" fillId="4" borderId="53" xfId="1" applyFont="1" applyFill="1" applyBorder="1" applyProtection="1"/>
    <xf numFmtId="0" fontId="2" fillId="4" borderId="53" xfId="0" applyFont="1" applyFill="1" applyBorder="1" applyAlignment="1" applyProtection="1">
      <alignment horizontal="right"/>
    </xf>
    <xf numFmtId="44" fontId="2" fillId="4" borderId="53" xfId="0" applyNumberFormat="1" applyFont="1" applyFill="1" applyBorder="1" applyProtection="1"/>
    <xf numFmtId="0" fontId="0" fillId="3" borderId="49" xfId="0" applyFont="1" applyFill="1" applyBorder="1" applyAlignment="1" applyProtection="1">
      <alignment horizontal="right"/>
      <protection locked="0"/>
    </xf>
    <xf numFmtId="0" fontId="0" fillId="3" borderId="50" xfId="0" applyFont="1" applyFill="1" applyBorder="1" applyAlignment="1" applyProtection="1">
      <alignment horizontal="right"/>
      <protection locked="0"/>
    </xf>
    <xf numFmtId="0" fontId="2" fillId="3" borderId="51" xfId="0" applyFont="1" applyFill="1" applyBorder="1" applyAlignment="1" applyProtection="1">
      <alignment horizontal="left"/>
      <protection locked="0"/>
    </xf>
    <xf numFmtId="0" fontId="2" fillId="3" borderId="51" xfId="0" applyFont="1" applyFill="1" applyBorder="1" applyProtection="1">
      <protection locked="0"/>
    </xf>
    <xf numFmtId="44" fontId="2" fillId="3" borderId="51" xfId="1" applyFont="1" applyFill="1" applyBorder="1" applyProtection="1">
      <protection locked="0"/>
    </xf>
    <xf numFmtId="0" fontId="2" fillId="3" borderId="51" xfId="0" applyFont="1" applyFill="1" applyBorder="1" applyAlignment="1" applyProtection="1">
      <alignment horizontal="right"/>
      <protection locked="0"/>
    </xf>
    <xf numFmtId="0" fontId="2" fillId="3" borderId="52" xfId="0" applyFont="1" applyFill="1" applyBorder="1" applyAlignment="1" applyProtection="1">
      <alignment horizontal="left"/>
      <protection locked="0"/>
    </xf>
    <xf numFmtId="0" fontId="2" fillId="3" borderId="52" xfId="0" applyFont="1" applyFill="1" applyBorder="1" applyProtection="1">
      <protection locked="0"/>
    </xf>
    <xf numFmtId="44" fontId="2" fillId="3" borderId="52" xfId="1" applyFont="1" applyFill="1" applyBorder="1" applyProtection="1">
      <protection locked="0"/>
    </xf>
    <xf numFmtId="0" fontId="2" fillId="3" borderId="52" xfId="0" applyFont="1" applyFill="1" applyBorder="1" applyAlignment="1" applyProtection="1">
      <alignment horizontal="right"/>
      <protection locked="0"/>
    </xf>
    <xf numFmtId="0" fontId="0" fillId="3" borderId="51" xfId="0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 indent="1"/>
    </xf>
    <xf numFmtId="0" fontId="0" fillId="3" borderId="54" xfId="0" applyFont="1" applyFill="1" applyBorder="1" applyProtection="1">
      <protection locked="0"/>
    </xf>
    <xf numFmtId="1" fontId="0" fillId="0" borderId="0" xfId="0" applyNumberFormat="1" applyProtection="1"/>
    <xf numFmtId="164" fontId="0" fillId="0" borderId="0" xfId="2" applyNumberFormat="1" applyFont="1" applyProtection="1"/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1" fontId="2" fillId="0" borderId="7" xfId="0" applyNumberFormat="1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164" fontId="5" fillId="0" borderId="7" xfId="2" applyNumberFormat="1" applyFont="1" applyBorder="1" applyAlignment="1" applyProtection="1">
      <alignment horizontal="center"/>
    </xf>
    <xf numFmtId="0" fontId="0" fillId="3" borderId="10" xfId="0" applyFill="1" applyBorder="1" applyProtection="1"/>
    <xf numFmtId="0" fontId="0" fillId="3" borderId="11" xfId="0" applyFill="1" applyBorder="1" applyProtection="1"/>
    <xf numFmtId="43" fontId="0" fillId="3" borderId="12" xfId="0" applyNumberFormat="1" applyFill="1" applyBorder="1" applyAlignment="1" applyProtection="1">
      <alignment horizontal="right"/>
    </xf>
    <xf numFmtId="0" fontId="0" fillId="3" borderId="13" xfId="0" applyFill="1" applyBorder="1" applyProtection="1"/>
    <xf numFmtId="43" fontId="0" fillId="3" borderId="14" xfId="2" applyFont="1" applyFill="1" applyBorder="1" applyProtection="1"/>
    <xf numFmtId="0" fontId="0" fillId="3" borderId="16" xfId="0" applyFill="1" applyBorder="1" applyProtection="1"/>
    <xf numFmtId="0" fontId="0" fillId="3" borderId="17" xfId="0" applyFill="1" applyBorder="1" applyProtection="1"/>
    <xf numFmtId="43" fontId="0" fillId="3" borderId="18" xfId="0" applyNumberFormat="1" applyFill="1" applyBorder="1" applyAlignment="1" applyProtection="1">
      <alignment horizontal="right"/>
    </xf>
    <xf numFmtId="0" fontId="0" fillId="3" borderId="19" xfId="0" applyFill="1" applyBorder="1" applyProtection="1"/>
    <xf numFmtId="43" fontId="0" fillId="3" borderId="20" xfId="2" applyFont="1" applyFill="1" applyBorder="1" applyProtection="1"/>
    <xf numFmtId="0" fontId="0" fillId="3" borderId="21" xfId="0" applyFill="1" applyBorder="1" applyProtection="1"/>
    <xf numFmtId="43" fontId="0" fillId="3" borderId="22" xfId="2" applyNumberFormat="1" applyFont="1" applyFill="1" applyBorder="1" applyAlignment="1" applyProtection="1">
      <alignment horizontal="right"/>
    </xf>
    <xf numFmtId="0" fontId="0" fillId="3" borderId="23" xfId="0" applyFill="1" applyBorder="1" applyProtection="1"/>
    <xf numFmtId="43" fontId="0" fillId="3" borderId="24" xfId="2" applyFont="1" applyFill="1" applyBorder="1" applyProtection="1"/>
    <xf numFmtId="0" fontId="0" fillId="3" borderId="25" xfId="0" applyFill="1" applyBorder="1" applyProtection="1"/>
    <xf numFmtId="0" fontId="0" fillId="3" borderId="26" xfId="0" applyFill="1" applyBorder="1" applyProtection="1"/>
    <xf numFmtId="43" fontId="0" fillId="3" borderId="27" xfId="2" applyFont="1" applyFill="1" applyBorder="1" applyProtection="1"/>
    <xf numFmtId="0" fontId="0" fillId="3" borderId="28" xfId="0" applyFill="1" applyBorder="1" applyProtection="1"/>
    <xf numFmtId="0" fontId="0" fillId="3" borderId="29" xfId="0" applyFill="1" applyBorder="1" applyProtection="1"/>
    <xf numFmtId="43" fontId="0" fillId="3" borderId="30" xfId="2" applyNumberFormat="1" applyFont="1" applyFill="1" applyBorder="1" applyAlignment="1" applyProtection="1">
      <alignment horizontal="right"/>
    </xf>
    <xf numFmtId="0" fontId="0" fillId="3" borderId="31" xfId="0" applyFill="1" applyBorder="1" applyProtection="1"/>
    <xf numFmtId="43" fontId="0" fillId="3" borderId="32" xfId="2" applyFont="1" applyFill="1" applyBorder="1" applyProtection="1"/>
    <xf numFmtId="0" fontId="0" fillId="0" borderId="1" xfId="0" applyBorder="1" applyAlignment="1" applyProtection="1">
      <alignment horizontal="center"/>
    </xf>
    <xf numFmtId="0" fontId="0" fillId="0" borderId="33" xfId="0" applyBorder="1" applyProtection="1"/>
    <xf numFmtId="0" fontId="0" fillId="0" borderId="34" xfId="0" applyBorder="1" applyProtection="1"/>
    <xf numFmtId="43" fontId="0" fillId="0" borderId="34" xfId="0" applyNumberFormat="1" applyBorder="1" applyAlignment="1" applyProtection="1">
      <alignment horizontal="right"/>
    </xf>
    <xf numFmtId="0" fontId="0" fillId="0" borderId="33" xfId="0" applyFill="1" applyBorder="1" applyProtection="1"/>
    <xf numFmtId="43" fontId="0" fillId="0" borderId="35" xfId="2" applyFont="1" applyFill="1" applyBorder="1" applyProtection="1"/>
    <xf numFmtId="43" fontId="0" fillId="0" borderId="36" xfId="2" applyFont="1" applyFill="1" applyBorder="1" applyProtection="1"/>
    <xf numFmtId="0" fontId="0" fillId="3" borderId="2" xfId="0" applyFill="1" applyBorder="1" applyAlignment="1" applyProtection="1">
      <alignment horizontal="left"/>
    </xf>
    <xf numFmtId="0" fontId="0" fillId="3" borderId="34" xfId="0" applyFill="1" applyBorder="1" applyProtection="1"/>
    <xf numFmtId="43" fontId="0" fillId="3" borderId="37" xfId="0" applyNumberFormat="1" applyFill="1" applyBorder="1" applyAlignment="1" applyProtection="1">
      <alignment horizontal="right"/>
    </xf>
    <xf numFmtId="0" fontId="0" fillId="3" borderId="33" xfId="0" applyFill="1" applyBorder="1" applyProtection="1"/>
    <xf numFmtId="43" fontId="0" fillId="3" borderId="35" xfId="2" applyFont="1" applyFill="1" applyBorder="1" applyProtection="1"/>
    <xf numFmtId="43" fontId="0" fillId="3" borderId="25" xfId="0" applyNumberFormat="1" applyFill="1" applyBorder="1" applyAlignment="1" applyProtection="1">
      <alignment horizontal="right"/>
    </xf>
    <xf numFmtId="43" fontId="0" fillId="3" borderId="29" xfId="0" applyNumberFormat="1" applyFill="1" applyBorder="1" applyAlignment="1" applyProtection="1">
      <alignment horizontal="right"/>
    </xf>
    <xf numFmtId="0" fontId="0" fillId="0" borderId="21" xfId="0" applyBorder="1" applyProtection="1"/>
    <xf numFmtId="0" fontId="0" fillId="0" borderId="25" xfId="0" applyBorder="1" applyProtection="1"/>
    <xf numFmtId="43" fontId="0" fillId="0" borderId="25" xfId="0" applyNumberFormat="1" applyBorder="1" applyAlignment="1" applyProtection="1">
      <alignment horizontal="right"/>
    </xf>
    <xf numFmtId="43" fontId="0" fillId="0" borderId="14" xfId="2" applyFont="1" applyFill="1" applyBorder="1" applyProtection="1"/>
    <xf numFmtId="0" fontId="0" fillId="0" borderId="38" xfId="0" applyFill="1" applyBorder="1" applyProtection="1"/>
    <xf numFmtId="43" fontId="0" fillId="0" borderId="39" xfId="2" applyFont="1" applyFill="1" applyBorder="1" applyProtection="1"/>
    <xf numFmtId="0" fontId="0" fillId="0" borderId="29" xfId="0" applyBorder="1" applyProtection="1"/>
    <xf numFmtId="43" fontId="0" fillId="0" borderId="29" xfId="0" applyNumberFormat="1" applyBorder="1" applyAlignment="1" applyProtection="1">
      <alignment horizontal="right"/>
    </xf>
    <xf numFmtId="0" fontId="0" fillId="3" borderId="40" xfId="0" applyFill="1" applyBorder="1" applyAlignment="1" applyProtection="1">
      <alignment horizontal="left"/>
    </xf>
    <xf numFmtId="43" fontId="0" fillId="3" borderId="0" xfId="0" applyNumberFormat="1" applyFill="1" applyAlignment="1" applyProtection="1">
      <alignment horizontal="right"/>
    </xf>
    <xf numFmtId="0" fontId="0" fillId="3" borderId="28" xfId="0" applyFill="1" applyBorder="1" applyAlignment="1" applyProtection="1">
      <alignment horizontal="left"/>
    </xf>
    <xf numFmtId="0" fontId="0" fillId="3" borderId="41" xfId="0" applyFill="1" applyBorder="1" applyProtection="1"/>
    <xf numFmtId="0" fontId="0" fillId="0" borderId="16" xfId="0" applyNumberFormat="1" applyBorder="1" applyAlignment="1" applyProtection="1">
      <alignment horizontal="left"/>
    </xf>
    <xf numFmtId="0" fontId="0" fillId="0" borderId="17" xfId="0" applyBorder="1" applyProtection="1"/>
    <xf numFmtId="43" fontId="0" fillId="0" borderId="17" xfId="0" applyNumberFormat="1" applyBorder="1" applyAlignment="1" applyProtection="1">
      <alignment horizontal="right"/>
    </xf>
    <xf numFmtId="0" fontId="0" fillId="0" borderId="42" xfId="0" applyFill="1" applyBorder="1" applyProtection="1"/>
    <xf numFmtId="43" fontId="0" fillId="0" borderId="43" xfId="2" applyFont="1" applyFill="1" applyBorder="1" applyProtection="1"/>
    <xf numFmtId="0" fontId="0" fillId="0" borderId="21" xfId="0" applyNumberFormat="1" applyBorder="1" applyAlignment="1" applyProtection="1">
      <alignment horizontal="left"/>
    </xf>
    <xf numFmtId="0" fontId="0" fillId="0" borderId="44" xfId="0" applyFill="1" applyBorder="1" applyProtection="1"/>
    <xf numFmtId="43" fontId="0" fillId="0" borderId="45" xfId="2" applyFont="1" applyFill="1" applyBorder="1" applyProtection="1"/>
    <xf numFmtId="0" fontId="0" fillId="0" borderId="28" xfId="0" applyNumberFormat="1" applyBorder="1" applyAlignment="1" applyProtection="1">
      <alignment horizontal="left"/>
    </xf>
    <xf numFmtId="0" fontId="0" fillId="0" borderId="46" xfId="0" applyFill="1" applyBorder="1" applyProtection="1"/>
    <xf numFmtId="43" fontId="0" fillId="0" borderId="47" xfId="2" applyFont="1" applyFill="1" applyBorder="1" applyProtection="1"/>
    <xf numFmtId="0" fontId="0" fillId="0" borderId="6" xfId="0" applyBorder="1" applyProtection="1"/>
    <xf numFmtId="0" fontId="2" fillId="0" borderId="6" xfId="0" applyFont="1" applyBorder="1" applyAlignment="1" applyProtection="1"/>
    <xf numFmtId="44" fontId="2" fillId="0" borderId="6" xfId="1" applyFont="1" applyBorder="1" applyProtection="1"/>
    <xf numFmtId="165" fontId="0" fillId="0" borderId="6" xfId="1" applyNumberFormat="1" applyFont="1" applyBorder="1" applyProtection="1"/>
    <xf numFmtId="43" fontId="0" fillId="3" borderId="36" xfId="0" applyNumberFormat="1" applyFill="1" applyBorder="1" applyAlignment="1" applyProtection="1">
      <alignment horizontal="right"/>
    </xf>
    <xf numFmtId="0" fontId="2" fillId="0" borderId="0" xfId="0" applyFont="1" applyProtection="1"/>
    <xf numFmtId="44" fontId="2" fillId="0" borderId="8" xfId="1" applyFont="1" applyBorder="1" applyProtection="1"/>
    <xf numFmtId="165" fontId="0" fillId="0" borderId="8" xfId="1" applyNumberFormat="1" applyFont="1" applyBorder="1" applyProtection="1"/>
    <xf numFmtId="44" fontId="2" fillId="0" borderId="48" xfId="1" applyFont="1" applyBorder="1" applyProtection="1"/>
    <xf numFmtId="0" fontId="3" fillId="3" borderId="63" xfId="0" applyFont="1" applyFill="1" applyBorder="1" applyAlignment="1" applyProtection="1">
      <alignment horizontal="left" vertical="center" wrapText="1"/>
      <protection locked="0"/>
    </xf>
    <xf numFmtId="0" fontId="3" fillId="3" borderId="63" xfId="0" applyFont="1" applyFill="1" applyBorder="1" applyAlignment="1" applyProtection="1">
      <alignment vertical="center" wrapText="1"/>
      <protection locked="0"/>
    </xf>
    <xf numFmtId="44" fontId="0" fillId="3" borderId="63" xfId="1" applyFont="1" applyFill="1" applyBorder="1" applyAlignment="1" applyProtection="1">
      <alignment vertical="center"/>
      <protection locked="0"/>
    </xf>
    <xf numFmtId="44" fontId="2" fillId="0" borderId="4" xfId="1" applyFont="1" applyBorder="1" applyAlignment="1" applyProtection="1">
      <alignment horizontal="right"/>
    </xf>
    <xf numFmtId="0" fontId="0" fillId="2" borderId="1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42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46" xfId="0" applyFill="1" applyBorder="1" applyProtection="1">
      <protection locked="0"/>
    </xf>
    <xf numFmtId="43" fontId="0" fillId="2" borderId="36" xfId="2" applyFont="1" applyFill="1" applyBorder="1" applyProtection="1"/>
    <xf numFmtId="43" fontId="0" fillId="0" borderId="20" xfId="2" applyFont="1" applyFill="1" applyBorder="1" applyProtection="1"/>
    <xf numFmtId="43" fontId="0" fillId="0" borderId="24" xfId="2" applyFont="1" applyFill="1" applyBorder="1" applyProtection="1"/>
    <xf numFmtId="43" fontId="0" fillId="0" borderId="27" xfId="2" applyFont="1" applyFill="1" applyBorder="1" applyProtection="1"/>
    <xf numFmtId="43" fontId="0" fillId="0" borderId="32" xfId="2" applyFont="1" applyFill="1" applyBorder="1" applyProtection="1"/>
    <xf numFmtId="44" fontId="2" fillId="0" borderId="6" xfId="1" applyFont="1" applyFill="1" applyBorder="1" applyProtection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44" fontId="2" fillId="0" borderId="0" xfId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0" fillId="0" borderId="64" xfId="0" applyNumberFormat="1" applyBorder="1" applyAlignment="1" applyProtection="1">
      <alignment horizontal="left"/>
    </xf>
    <xf numFmtId="0" fontId="0" fillId="0" borderId="41" xfId="0" applyBorder="1" applyProtection="1"/>
    <xf numFmtId="43" fontId="0" fillId="0" borderId="65" xfId="0" applyNumberFormat="1" applyBorder="1" applyAlignment="1" applyProtection="1">
      <alignment horizontal="right"/>
    </xf>
    <xf numFmtId="0" fontId="0" fillId="3" borderId="66" xfId="0" applyFill="1" applyBorder="1" applyProtection="1"/>
    <xf numFmtId="43" fontId="0" fillId="3" borderId="67" xfId="2" applyFont="1" applyFill="1" applyBorder="1" applyProtection="1"/>
    <xf numFmtId="0" fontId="0" fillId="0" borderId="68" xfId="0" applyFill="1" applyBorder="1" applyProtection="1"/>
    <xf numFmtId="43" fontId="0" fillId="0" borderId="69" xfId="2" applyFont="1" applyFill="1" applyBorder="1" applyProtection="1"/>
    <xf numFmtId="0" fontId="2" fillId="0" borderId="0" xfId="0" applyFont="1" applyAlignment="1" applyProtection="1">
      <alignment horizontal="left" vertical="center" wrapText="1"/>
    </xf>
    <xf numFmtId="0" fontId="0" fillId="3" borderId="55" xfId="0" applyFont="1" applyFill="1" applyBorder="1" applyAlignment="1" applyProtection="1">
      <alignment horizontal="left" vertical="top" wrapText="1"/>
      <protection locked="0"/>
    </xf>
    <xf numFmtId="0" fontId="0" fillId="3" borderId="56" xfId="0" applyFont="1" applyFill="1" applyBorder="1" applyAlignment="1" applyProtection="1">
      <alignment horizontal="left" vertical="top" wrapText="1"/>
      <protection locked="0"/>
    </xf>
    <xf numFmtId="0" fontId="0" fillId="3" borderId="57" xfId="0" applyFont="1" applyFill="1" applyBorder="1" applyAlignment="1" applyProtection="1">
      <alignment horizontal="left" vertical="top" wrapText="1"/>
      <protection locked="0"/>
    </xf>
    <xf numFmtId="0" fontId="0" fillId="3" borderId="58" xfId="0" applyFont="1" applyFill="1" applyBorder="1" applyAlignment="1" applyProtection="1">
      <alignment horizontal="left" vertical="top" wrapText="1"/>
      <protection locked="0"/>
    </xf>
    <xf numFmtId="0" fontId="0" fillId="3" borderId="0" xfId="0" applyFont="1" applyFill="1" applyBorder="1" applyAlignment="1" applyProtection="1">
      <alignment horizontal="left" vertical="top" wrapText="1"/>
      <protection locked="0"/>
    </xf>
    <xf numFmtId="0" fontId="0" fillId="3" borderId="59" xfId="0" applyFont="1" applyFill="1" applyBorder="1" applyAlignment="1" applyProtection="1">
      <alignment horizontal="left" vertical="top" wrapText="1"/>
      <protection locked="0"/>
    </xf>
    <xf numFmtId="0" fontId="0" fillId="3" borderId="60" xfId="0" applyFont="1" applyFill="1" applyBorder="1" applyAlignment="1" applyProtection="1">
      <alignment horizontal="left" vertical="top" wrapText="1"/>
      <protection locked="0"/>
    </xf>
    <xf numFmtId="0" fontId="0" fillId="3" borderId="61" xfId="0" applyFont="1" applyFill="1" applyBorder="1" applyAlignment="1" applyProtection="1">
      <alignment horizontal="left" vertical="top" wrapText="1"/>
      <protection locked="0"/>
    </xf>
    <xf numFmtId="0" fontId="0" fillId="3" borderId="62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right" indent="1"/>
    </xf>
    <xf numFmtId="0" fontId="0" fillId="0" borderId="3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657225</xdr:colOff>
      <xdr:row>14</xdr:row>
      <xdr:rowOff>47625</xdr:rowOff>
    </xdr:from>
    <xdr:to>
      <xdr:col>9</xdr:col>
      <xdr:colOff>914400</xdr:colOff>
      <xdr:row>22</xdr:row>
      <xdr:rowOff>19050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2409825"/>
          <a:ext cx="9525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657225</xdr:colOff>
      <xdr:row>22</xdr:row>
      <xdr:rowOff>95250</xdr:rowOff>
    </xdr:from>
    <xdr:to>
      <xdr:col>9</xdr:col>
      <xdr:colOff>1095375</xdr:colOff>
      <xdr:row>29</xdr:row>
      <xdr:rowOff>47625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3829050"/>
          <a:ext cx="11334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99"/>
  <sheetViews>
    <sheetView showGridLines="0" showRowColHeaders="0" tabSelected="1" zoomScaleNormal="100" workbookViewId="0">
      <selection activeCell="D7" sqref="D7"/>
    </sheetView>
  </sheetViews>
  <sheetFormatPr defaultColWidth="8.85546875" defaultRowHeight="18" customHeight="1" x14ac:dyDescent="0.25"/>
  <cols>
    <col min="1" max="1" width="1.28515625" style="1" customWidth="1"/>
    <col min="2" max="2" width="12.42578125" style="2" bestFit="1" customWidth="1"/>
    <col min="3" max="3" width="12.85546875" style="1" customWidth="1"/>
    <col min="4" max="4" width="8.140625" style="6" bestFit="1" customWidth="1"/>
    <col min="5" max="5" width="45" style="1" customWidth="1"/>
    <col min="6" max="6" width="14.42578125" style="1" bestFit="1" customWidth="1"/>
    <col min="7" max="7" width="1.5703125" style="1" customWidth="1"/>
    <col min="8" max="16384" width="8.85546875" style="1"/>
  </cols>
  <sheetData>
    <row r="1" spans="2:6" ht="8.25" customHeight="1" x14ac:dyDescent="0.25"/>
    <row r="2" spans="2:6" ht="30.2" customHeight="1" x14ac:dyDescent="0.25">
      <c r="B2" s="174" t="s">
        <v>310</v>
      </c>
      <c r="C2" s="174"/>
      <c r="D2" s="174"/>
      <c r="E2" s="174"/>
      <c r="F2" s="174"/>
    </row>
    <row r="3" spans="2:6" customFormat="1" ht="6" customHeight="1" x14ac:dyDescent="0.25"/>
    <row r="4" spans="2:6" ht="13.5" customHeight="1" x14ac:dyDescent="0.25">
      <c r="B4" s="7" t="s">
        <v>293</v>
      </c>
      <c r="C4" s="8" t="s">
        <v>5</v>
      </c>
      <c r="D4" s="7" t="s">
        <v>35</v>
      </c>
      <c r="E4" s="9" t="s">
        <v>6</v>
      </c>
      <c r="F4" s="10" t="s">
        <v>10</v>
      </c>
    </row>
    <row r="5" spans="2:6" ht="13.5" customHeight="1" x14ac:dyDescent="0.25">
      <c r="B5" s="2">
        <v>30</v>
      </c>
      <c r="C5" s="1" t="s">
        <v>0</v>
      </c>
      <c r="D5" s="3">
        <v>410001</v>
      </c>
      <c r="E5" s="4" t="s">
        <v>38</v>
      </c>
      <c r="F5" s="5">
        <v>2299</v>
      </c>
    </row>
    <row r="6" spans="2:6" ht="13.5" customHeight="1" x14ac:dyDescent="0.25">
      <c r="B6" s="2">
        <v>38</v>
      </c>
      <c r="C6" s="1" t="s">
        <v>0</v>
      </c>
      <c r="D6" s="3">
        <v>410002</v>
      </c>
      <c r="E6" s="4" t="s">
        <v>51</v>
      </c>
      <c r="F6" s="5">
        <v>2905</v>
      </c>
    </row>
    <row r="7" spans="2:6" ht="13.5" customHeight="1" x14ac:dyDescent="0.25">
      <c r="B7" s="2">
        <v>40</v>
      </c>
      <c r="C7" s="1" t="s">
        <v>0</v>
      </c>
      <c r="D7" s="3">
        <v>410003</v>
      </c>
      <c r="E7" s="4" t="s">
        <v>64</v>
      </c>
      <c r="F7" s="5">
        <v>3033</v>
      </c>
    </row>
    <row r="8" spans="2:6" ht="13.5" customHeight="1" x14ac:dyDescent="0.25">
      <c r="B8" s="2">
        <v>51</v>
      </c>
      <c r="C8" s="1" t="s">
        <v>0</v>
      </c>
      <c r="D8" s="3">
        <v>410004</v>
      </c>
      <c r="E8" s="4" t="s">
        <v>105</v>
      </c>
      <c r="F8" s="5">
        <v>3883</v>
      </c>
    </row>
    <row r="9" spans="2:6" ht="13.5" customHeight="1" x14ac:dyDescent="0.25">
      <c r="B9" s="2">
        <v>44</v>
      </c>
      <c r="C9" s="1" t="s">
        <v>0</v>
      </c>
      <c r="D9" s="3">
        <v>410005</v>
      </c>
      <c r="E9" s="4" t="s">
        <v>85</v>
      </c>
      <c r="F9" s="5">
        <v>3350</v>
      </c>
    </row>
    <row r="10" spans="2:6" ht="13.5" customHeight="1" x14ac:dyDescent="0.25">
      <c r="B10" s="2" t="s">
        <v>12</v>
      </c>
      <c r="C10" s="1" t="s">
        <v>0</v>
      </c>
      <c r="D10" s="3">
        <v>410006</v>
      </c>
      <c r="E10" s="4" t="s">
        <v>125</v>
      </c>
      <c r="F10" s="5">
        <v>4573</v>
      </c>
    </row>
    <row r="11" spans="2:6" ht="13.5" customHeight="1" x14ac:dyDescent="0.25">
      <c r="B11" s="2" t="s">
        <v>12</v>
      </c>
      <c r="C11" s="1" t="s">
        <v>0</v>
      </c>
      <c r="D11" s="3">
        <v>410009</v>
      </c>
      <c r="E11" s="4" t="s">
        <v>126</v>
      </c>
      <c r="F11" s="5">
        <v>4573</v>
      </c>
    </row>
    <row r="12" spans="2:6" ht="13.5" customHeight="1" x14ac:dyDescent="0.25">
      <c r="B12" s="2" t="s">
        <v>12</v>
      </c>
      <c r="C12" s="1" t="s">
        <v>0</v>
      </c>
      <c r="D12" s="3">
        <v>410011</v>
      </c>
      <c r="E12" s="4" t="s">
        <v>127</v>
      </c>
      <c r="F12" s="5">
        <v>4573</v>
      </c>
    </row>
    <row r="13" spans="2:6" ht="13.5" customHeight="1" x14ac:dyDescent="0.25">
      <c r="B13" s="2">
        <v>40</v>
      </c>
      <c r="C13" s="1" t="s">
        <v>0</v>
      </c>
      <c r="D13" s="3">
        <v>410013</v>
      </c>
      <c r="E13" s="4" t="s">
        <v>65</v>
      </c>
      <c r="F13" s="5">
        <v>3033</v>
      </c>
    </row>
    <row r="14" spans="2:6" ht="13.5" customHeight="1" x14ac:dyDescent="0.25">
      <c r="B14" s="2">
        <v>51</v>
      </c>
      <c r="C14" s="1" t="s">
        <v>0</v>
      </c>
      <c r="D14" s="3">
        <v>410014</v>
      </c>
      <c r="E14" s="4" t="s">
        <v>106</v>
      </c>
      <c r="F14" s="5">
        <v>3883</v>
      </c>
    </row>
    <row r="15" spans="2:6" ht="13.5" customHeight="1" x14ac:dyDescent="0.25">
      <c r="B15" s="2">
        <v>44</v>
      </c>
      <c r="C15" s="1" t="s">
        <v>0</v>
      </c>
      <c r="D15" s="3">
        <v>410015</v>
      </c>
      <c r="E15" s="4" t="s">
        <v>86</v>
      </c>
      <c r="F15" s="5">
        <v>3350</v>
      </c>
    </row>
    <row r="16" spans="2:6" ht="13.5" customHeight="1" x14ac:dyDescent="0.25">
      <c r="B16" s="2" t="s">
        <v>12</v>
      </c>
      <c r="C16" s="1" t="s">
        <v>0</v>
      </c>
      <c r="D16" s="3">
        <v>410016</v>
      </c>
      <c r="E16" s="4" t="s">
        <v>128</v>
      </c>
      <c r="F16" s="5">
        <v>4573</v>
      </c>
    </row>
    <row r="17" spans="2:6" ht="13.5" customHeight="1" x14ac:dyDescent="0.25">
      <c r="B17" s="2" t="s">
        <v>12</v>
      </c>
      <c r="C17" s="1" t="s">
        <v>0</v>
      </c>
      <c r="D17" s="3">
        <v>410018</v>
      </c>
      <c r="E17" s="4" t="s">
        <v>129</v>
      </c>
      <c r="F17" s="5">
        <v>4573</v>
      </c>
    </row>
    <row r="18" spans="2:6" ht="13.5" customHeight="1" x14ac:dyDescent="0.25">
      <c r="B18" s="2" t="s">
        <v>12</v>
      </c>
      <c r="C18" s="1" t="s">
        <v>0</v>
      </c>
      <c r="D18" s="3">
        <v>410021</v>
      </c>
      <c r="E18" s="4" t="s">
        <v>130</v>
      </c>
      <c r="F18" s="5">
        <v>4573</v>
      </c>
    </row>
    <row r="19" spans="2:6" ht="13.5" customHeight="1" x14ac:dyDescent="0.25">
      <c r="B19" s="2">
        <v>40</v>
      </c>
      <c r="C19" s="1" t="s">
        <v>0</v>
      </c>
      <c r="D19" s="3">
        <v>410023</v>
      </c>
      <c r="E19" s="4" t="s">
        <v>66</v>
      </c>
      <c r="F19" s="5">
        <v>3033</v>
      </c>
    </row>
    <row r="20" spans="2:6" ht="13.5" customHeight="1" x14ac:dyDescent="0.25">
      <c r="B20" s="2">
        <v>51</v>
      </c>
      <c r="C20" s="1" t="s">
        <v>0</v>
      </c>
      <c r="D20" s="3">
        <v>410024</v>
      </c>
      <c r="E20" s="4" t="s">
        <v>107</v>
      </c>
      <c r="F20" s="5">
        <v>3883</v>
      </c>
    </row>
    <row r="21" spans="2:6" ht="13.5" customHeight="1" x14ac:dyDescent="0.25">
      <c r="B21" s="2">
        <v>44</v>
      </c>
      <c r="C21" s="1" t="s">
        <v>0</v>
      </c>
      <c r="D21" s="3">
        <v>410025</v>
      </c>
      <c r="E21" s="4" t="s">
        <v>87</v>
      </c>
      <c r="F21" s="5">
        <v>3350</v>
      </c>
    </row>
    <row r="22" spans="2:6" ht="13.5" customHeight="1" x14ac:dyDescent="0.25">
      <c r="B22" s="2" t="s">
        <v>12</v>
      </c>
      <c r="C22" s="1" t="s">
        <v>0</v>
      </c>
      <c r="D22" s="3">
        <v>410028</v>
      </c>
      <c r="E22" s="4" t="s">
        <v>131</v>
      </c>
      <c r="F22" s="5">
        <v>4573</v>
      </c>
    </row>
    <row r="23" spans="2:6" ht="13.5" customHeight="1" x14ac:dyDescent="0.25">
      <c r="B23" s="2">
        <v>40</v>
      </c>
      <c r="C23" s="1" t="s">
        <v>0</v>
      </c>
      <c r="D23" s="3">
        <v>410033</v>
      </c>
      <c r="E23" s="4" t="s">
        <v>67</v>
      </c>
      <c r="F23" s="5">
        <v>3033</v>
      </c>
    </row>
    <row r="24" spans="2:6" ht="13.5" customHeight="1" x14ac:dyDescent="0.25">
      <c r="B24" s="2">
        <v>51</v>
      </c>
      <c r="C24" s="1" t="s">
        <v>0</v>
      </c>
      <c r="D24" s="3">
        <v>410034</v>
      </c>
      <c r="E24" s="4" t="s">
        <v>108</v>
      </c>
      <c r="F24" s="5">
        <v>3883</v>
      </c>
    </row>
    <row r="25" spans="2:6" ht="13.5" customHeight="1" x14ac:dyDescent="0.25">
      <c r="B25" s="2">
        <v>44</v>
      </c>
      <c r="C25" s="1" t="s">
        <v>0</v>
      </c>
      <c r="D25" s="3">
        <v>410035</v>
      </c>
      <c r="E25" s="4" t="s">
        <v>88</v>
      </c>
      <c r="F25" s="5">
        <v>3350</v>
      </c>
    </row>
    <row r="26" spans="2:6" ht="13.5" customHeight="1" x14ac:dyDescent="0.25">
      <c r="B26" s="2" t="s">
        <v>12</v>
      </c>
      <c r="C26" s="1" t="s">
        <v>0</v>
      </c>
      <c r="D26" s="3">
        <v>410038</v>
      </c>
      <c r="E26" s="4" t="s">
        <v>132</v>
      </c>
      <c r="F26" s="5">
        <v>4573</v>
      </c>
    </row>
    <row r="27" spans="2:6" ht="13.5" customHeight="1" x14ac:dyDescent="0.25">
      <c r="B27" s="2">
        <v>30</v>
      </c>
      <c r="C27" s="1" t="s">
        <v>0</v>
      </c>
      <c r="D27" s="3">
        <v>410043</v>
      </c>
      <c r="E27" s="4" t="s">
        <v>39</v>
      </c>
      <c r="F27" s="5">
        <v>2299</v>
      </c>
    </row>
    <row r="28" spans="2:6" ht="13.5" customHeight="1" x14ac:dyDescent="0.25">
      <c r="B28" s="2">
        <v>38</v>
      </c>
      <c r="C28" s="1" t="s">
        <v>0</v>
      </c>
      <c r="D28" s="3">
        <v>410044</v>
      </c>
      <c r="E28" s="4" t="s">
        <v>52</v>
      </c>
      <c r="F28" s="5">
        <v>2905</v>
      </c>
    </row>
    <row r="29" spans="2:6" ht="13.5" customHeight="1" x14ac:dyDescent="0.25">
      <c r="B29" s="2">
        <v>40</v>
      </c>
      <c r="C29" s="1" t="s">
        <v>0</v>
      </c>
      <c r="D29" s="3">
        <v>410045</v>
      </c>
      <c r="E29" s="4" t="s">
        <v>68</v>
      </c>
      <c r="F29" s="5">
        <v>3033</v>
      </c>
    </row>
    <row r="30" spans="2:6" ht="13.5" customHeight="1" x14ac:dyDescent="0.25">
      <c r="B30" s="2">
        <v>51</v>
      </c>
      <c r="C30" s="1" t="s">
        <v>0</v>
      </c>
      <c r="D30" s="3">
        <v>410046</v>
      </c>
      <c r="E30" s="4" t="s">
        <v>109</v>
      </c>
      <c r="F30" s="5">
        <v>3883</v>
      </c>
    </row>
    <row r="31" spans="2:6" ht="13.5" customHeight="1" x14ac:dyDescent="0.25">
      <c r="B31" s="2">
        <v>44</v>
      </c>
      <c r="C31" s="1" t="s">
        <v>0</v>
      </c>
      <c r="D31" s="3">
        <v>410047</v>
      </c>
      <c r="E31" s="4" t="s">
        <v>89</v>
      </c>
      <c r="F31" s="5">
        <v>3350</v>
      </c>
    </row>
    <row r="32" spans="2:6" ht="13.5" customHeight="1" x14ac:dyDescent="0.25">
      <c r="B32" s="2" t="s">
        <v>12</v>
      </c>
      <c r="C32" s="1" t="s">
        <v>0</v>
      </c>
      <c r="D32" s="3">
        <v>410048</v>
      </c>
      <c r="E32" s="4" t="s">
        <v>133</v>
      </c>
      <c r="F32" s="5">
        <v>4573</v>
      </c>
    </row>
    <row r="33" spans="2:6" ht="13.5" customHeight="1" x14ac:dyDescent="0.25">
      <c r="B33" s="2" t="s">
        <v>12</v>
      </c>
      <c r="C33" s="1" t="s">
        <v>0</v>
      </c>
      <c r="D33" s="3">
        <v>410050</v>
      </c>
      <c r="E33" s="4" t="s">
        <v>134</v>
      </c>
      <c r="F33" s="5">
        <v>4573</v>
      </c>
    </row>
    <row r="34" spans="2:6" ht="13.5" customHeight="1" x14ac:dyDescent="0.25">
      <c r="B34" s="2" t="s">
        <v>12</v>
      </c>
      <c r="C34" s="1" t="s">
        <v>0</v>
      </c>
      <c r="D34" s="3">
        <v>410051</v>
      </c>
      <c r="E34" s="4" t="s">
        <v>135</v>
      </c>
      <c r="F34" s="5">
        <v>4573</v>
      </c>
    </row>
    <row r="35" spans="2:6" ht="13.5" customHeight="1" x14ac:dyDescent="0.25">
      <c r="B35" s="2">
        <v>40</v>
      </c>
      <c r="C35" s="1" t="s">
        <v>1</v>
      </c>
      <c r="D35" s="3">
        <v>410053</v>
      </c>
      <c r="E35" s="4" t="s">
        <v>69</v>
      </c>
      <c r="F35" s="5">
        <v>3033</v>
      </c>
    </row>
    <row r="36" spans="2:6" ht="13.5" customHeight="1" x14ac:dyDescent="0.25">
      <c r="B36" s="2">
        <v>30</v>
      </c>
      <c r="C36" s="1" t="s">
        <v>1</v>
      </c>
      <c r="D36" s="3">
        <v>410054</v>
      </c>
      <c r="E36" s="4" t="s">
        <v>40</v>
      </c>
      <c r="F36" s="5">
        <v>2299</v>
      </c>
    </row>
    <row r="37" spans="2:6" ht="13.5" customHeight="1" x14ac:dyDescent="0.25">
      <c r="B37" s="2">
        <v>38</v>
      </c>
      <c r="C37" s="1" t="s">
        <v>1</v>
      </c>
      <c r="D37" s="3">
        <v>410055</v>
      </c>
      <c r="E37" s="4" t="s">
        <v>53</v>
      </c>
      <c r="F37" s="5">
        <v>2905</v>
      </c>
    </row>
    <row r="38" spans="2:6" ht="13.5" customHeight="1" x14ac:dyDescent="0.25">
      <c r="B38" s="2">
        <v>51</v>
      </c>
      <c r="C38" s="1" t="s">
        <v>1</v>
      </c>
      <c r="D38" s="3">
        <v>410056</v>
      </c>
      <c r="E38" s="4" t="s">
        <v>110</v>
      </c>
      <c r="F38" s="5">
        <v>3883</v>
      </c>
    </row>
    <row r="39" spans="2:6" ht="13.5" customHeight="1" x14ac:dyDescent="0.25">
      <c r="B39" s="2">
        <v>44</v>
      </c>
      <c r="C39" s="1" t="s">
        <v>1</v>
      </c>
      <c r="D39" s="3">
        <v>410057</v>
      </c>
      <c r="E39" s="4" t="s">
        <v>90</v>
      </c>
      <c r="F39" s="5">
        <v>3350</v>
      </c>
    </row>
    <row r="40" spans="2:6" ht="13.5" customHeight="1" x14ac:dyDescent="0.25">
      <c r="B40" s="2" t="s">
        <v>12</v>
      </c>
      <c r="C40" s="1" t="s">
        <v>1</v>
      </c>
      <c r="D40" s="3">
        <v>410058</v>
      </c>
      <c r="E40" s="4" t="s">
        <v>136</v>
      </c>
      <c r="F40" s="5">
        <v>4573</v>
      </c>
    </row>
    <row r="41" spans="2:6" ht="13.5" customHeight="1" x14ac:dyDescent="0.25">
      <c r="B41" s="2" t="s">
        <v>12</v>
      </c>
      <c r="C41" s="1" t="s">
        <v>1</v>
      </c>
      <c r="D41" s="3">
        <v>410060</v>
      </c>
      <c r="E41" s="4" t="s">
        <v>137</v>
      </c>
      <c r="F41" s="5">
        <v>4573</v>
      </c>
    </row>
    <row r="42" spans="2:6" ht="13.5" customHeight="1" x14ac:dyDescent="0.25">
      <c r="B42" s="2" t="s">
        <v>12</v>
      </c>
      <c r="C42" s="1" t="s">
        <v>1</v>
      </c>
      <c r="D42" s="3">
        <v>410063</v>
      </c>
      <c r="E42" s="4" t="s">
        <v>138</v>
      </c>
      <c r="F42" s="5">
        <v>4573</v>
      </c>
    </row>
    <row r="43" spans="2:6" ht="13.5" customHeight="1" x14ac:dyDescent="0.25">
      <c r="B43" s="2">
        <v>30</v>
      </c>
      <c r="C43" s="1" t="s">
        <v>1</v>
      </c>
      <c r="D43" s="3">
        <v>410065</v>
      </c>
      <c r="E43" s="4" t="s">
        <v>41</v>
      </c>
      <c r="F43" s="5">
        <v>2299</v>
      </c>
    </row>
    <row r="44" spans="2:6" ht="13.5" customHeight="1" x14ac:dyDescent="0.25">
      <c r="B44" s="2">
        <v>38</v>
      </c>
      <c r="C44" s="1" t="s">
        <v>1</v>
      </c>
      <c r="D44" s="3">
        <v>410066</v>
      </c>
      <c r="E44" s="4" t="s">
        <v>54</v>
      </c>
      <c r="F44" s="5">
        <v>2905</v>
      </c>
    </row>
    <row r="45" spans="2:6" ht="13.5" customHeight="1" x14ac:dyDescent="0.25">
      <c r="B45" s="2">
        <v>40</v>
      </c>
      <c r="C45" s="1" t="s">
        <v>1</v>
      </c>
      <c r="D45" s="3">
        <v>410067</v>
      </c>
      <c r="E45" s="4" t="s">
        <v>70</v>
      </c>
      <c r="F45" s="5">
        <v>3033</v>
      </c>
    </row>
    <row r="46" spans="2:6" ht="13.5" customHeight="1" x14ac:dyDescent="0.25">
      <c r="B46" s="2">
        <v>51</v>
      </c>
      <c r="C46" s="1" t="s">
        <v>1</v>
      </c>
      <c r="D46" s="3">
        <v>410068</v>
      </c>
      <c r="E46" s="4" t="s">
        <v>111</v>
      </c>
      <c r="F46" s="5">
        <v>3883</v>
      </c>
    </row>
    <row r="47" spans="2:6" ht="13.5" customHeight="1" x14ac:dyDescent="0.25">
      <c r="B47" s="2">
        <v>44</v>
      </c>
      <c r="C47" s="1" t="s">
        <v>1</v>
      </c>
      <c r="D47" s="3">
        <v>410069</v>
      </c>
      <c r="E47" s="4" t="s">
        <v>91</v>
      </c>
      <c r="F47" s="5">
        <v>3350</v>
      </c>
    </row>
    <row r="48" spans="2:6" ht="13.5" customHeight="1" x14ac:dyDescent="0.25">
      <c r="B48" s="2" t="s">
        <v>12</v>
      </c>
      <c r="C48" s="1" t="s">
        <v>1</v>
      </c>
      <c r="D48" s="3">
        <v>410070</v>
      </c>
      <c r="E48" s="4" t="s">
        <v>139</v>
      </c>
      <c r="F48" s="5">
        <v>4573</v>
      </c>
    </row>
    <row r="49" spans="2:6" ht="13.5" customHeight="1" x14ac:dyDescent="0.25">
      <c r="B49" s="2" t="s">
        <v>12</v>
      </c>
      <c r="C49" s="1" t="s">
        <v>1</v>
      </c>
      <c r="D49" s="3">
        <v>410072</v>
      </c>
      <c r="E49" s="4" t="s">
        <v>140</v>
      </c>
      <c r="F49" s="5">
        <v>4573</v>
      </c>
    </row>
    <row r="50" spans="2:6" ht="13.5" customHeight="1" x14ac:dyDescent="0.25">
      <c r="B50" s="2" t="s">
        <v>12</v>
      </c>
      <c r="C50" s="1" t="s">
        <v>1</v>
      </c>
      <c r="D50" s="3">
        <v>410075</v>
      </c>
      <c r="E50" s="4" t="s">
        <v>141</v>
      </c>
      <c r="F50" s="5">
        <v>4573</v>
      </c>
    </row>
    <row r="51" spans="2:6" ht="13.5" customHeight="1" x14ac:dyDescent="0.25">
      <c r="B51" s="2" t="s">
        <v>12</v>
      </c>
      <c r="C51" s="1" t="s">
        <v>9</v>
      </c>
      <c r="D51" s="3">
        <v>410077</v>
      </c>
      <c r="E51" s="4" t="s">
        <v>142</v>
      </c>
      <c r="F51" s="5">
        <v>4573</v>
      </c>
    </row>
    <row r="52" spans="2:6" ht="13.5" customHeight="1" x14ac:dyDescent="0.25">
      <c r="B52" s="2">
        <v>40</v>
      </c>
      <c r="C52" s="1" t="s">
        <v>9</v>
      </c>
      <c r="D52" s="3">
        <v>410078</v>
      </c>
      <c r="E52" s="4" t="s">
        <v>71</v>
      </c>
      <c r="F52" s="5">
        <v>3033</v>
      </c>
    </row>
    <row r="53" spans="2:6" ht="13.5" customHeight="1" x14ac:dyDescent="0.25">
      <c r="B53" s="2" t="s">
        <v>12</v>
      </c>
      <c r="C53" s="1" t="s">
        <v>9</v>
      </c>
      <c r="D53" s="3">
        <v>410080</v>
      </c>
      <c r="E53" s="4" t="s">
        <v>143</v>
      </c>
      <c r="F53" s="5">
        <v>4573</v>
      </c>
    </row>
    <row r="54" spans="2:6" ht="13.5" customHeight="1" x14ac:dyDescent="0.25">
      <c r="B54" s="2" t="s">
        <v>12</v>
      </c>
      <c r="C54" s="1" t="s">
        <v>9</v>
      </c>
      <c r="D54" s="3">
        <v>410083</v>
      </c>
      <c r="E54" s="4" t="s">
        <v>144</v>
      </c>
      <c r="F54" s="5">
        <v>4573</v>
      </c>
    </row>
    <row r="55" spans="2:6" ht="13.5" customHeight="1" x14ac:dyDescent="0.25">
      <c r="B55" s="2">
        <v>30</v>
      </c>
      <c r="C55" s="1" t="s">
        <v>8</v>
      </c>
      <c r="D55" s="3">
        <v>410085</v>
      </c>
      <c r="E55" s="4" t="s">
        <v>42</v>
      </c>
      <c r="F55" s="5">
        <v>2299</v>
      </c>
    </row>
    <row r="56" spans="2:6" ht="13.5" customHeight="1" x14ac:dyDescent="0.25">
      <c r="B56" s="2">
        <v>38</v>
      </c>
      <c r="C56" s="1" t="s">
        <v>8</v>
      </c>
      <c r="D56" s="3">
        <v>410086</v>
      </c>
      <c r="E56" s="4" t="s">
        <v>55</v>
      </c>
      <c r="F56" s="5">
        <v>2905</v>
      </c>
    </row>
    <row r="57" spans="2:6" ht="13.5" customHeight="1" x14ac:dyDescent="0.25">
      <c r="B57" s="2">
        <v>40</v>
      </c>
      <c r="C57" s="1" t="s">
        <v>8</v>
      </c>
      <c r="D57" s="3">
        <v>410087</v>
      </c>
      <c r="E57" s="4" t="s">
        <v>72</v>
      </c>
      <c r="F57" s="5">
        <v>3033</v>
      </c>
    </row>
    <row r="58" spans="2:6" ht="13.5" customHeight="1" x14ac:dyDescent="0.25">
      <c r="B58" s="2">
        <v>51</v>
      </c>
      <c r="C58" s="1" t="s">
        <v>8</v>
      </c>
      <c r="D58" s="3">
        <v>410088</v>
      </c>
      <c r="E58" s="4" t="s">
        <v>112</v>
      </c>
      <c r="F58" s="5">
        <v>3883</v>
      </c>
    </row>
    <row r="59" spans="2:6" ht="13.5" customHeight="1" x14ac:dyDescent="0.25">
      <c r="B59" s="2">
        <v>44</v>
      </c>
      <c r="C59" s="1" t="s">
        <v>8</v>
      </c>
      <c r="D59" s="3">
        <v>410089</v>
      </c>
      <c r="E59" s="4" t="s">
        <v>92</v>
      </c>
      <c r="F59" s="5">
        <v>3350</v>
      </c>
    </row>
    <row r="60" spans="2:6" ht="13.5" customHeight="1" x14ac:dyDescent="0.25">
      <c r="B60" s="2" t="s">
        <v>12</v>
      </c>
      <c r="C60" s="1" t="s">
        <v>8</v>
      </c>
      <c r="D60" s="3">
        <v>410090</v>
      </c>
      <c r="E60" s="4" t="s">
        <v>145</v>
      </c>
      <c r="F60" s="5">
        <v>4573</v>
      </c>
    </row>
    <row r="61" spans="2:6" ht="13.5" customHeight="1" x14ac:dyDescent="0.25">
      <c r="B61" s="2" t="s">
        <v>12</v>
      </c>
      <c r="C61" s="1" t="s">
        <v>8</v>
      </c>
      <c r="D61" s="3">
        <v>410092</v>
      </c>
      <c r="E61" s="4" t="s">
        <v>146</v>
      </c>
      <c r="F61" s="5">
        <v>4573</v>
      </c>
    </row>
    <row r="62" spans="2:6" ht="13.5" customHeight="1" x14ac:dyDescent="0.25">
      <c r="B62" s="2" t="s">
        <v>12</v>
      </c>
      <c r="C62" s="1" t="s">
        <v>8</v>
      </c>
      <c r="D62" s="3">
        <v>410094</v>
      </c>
      <c r="E62" s="4" t="s">
        <v>147</v>
      </c>
      <c r="F62" s="5">
        <v>4573</v>
      </c>
    </row>
    <row r="63" spans="2:6" ht="13.5" customHeight="1" x14ac:dyDescent="0.25">
      <c r="B63" s="2">
        <v>40</v>
      </c>
      <c r="C63" s="1" t="s">
        <v>2</v>
      </c>
      <c r="D63" s="3">
        <v>410097</v>
      </c>
      <c r="E63" s="4" t="s">
        <v>73</v>
      </c>
      <c r="F63" s="5">
        <v>3033</v>
      </c>
    </row>
    <row r="64" spans="2:6" ht="13.5" customHeight="1" x14ac:dyDescent="0.25">
      <c r="B64" s="2">
        <v>51</v>
      </c>
      <c r="C64" s="1" t="s">
        <v>2</v>
      </c>
      <c r="D64" s="3">
        <v>410098</v>
      </c>
      <c r="E64" s="4" t="s">
        <v>113</v>
      </c>
      <c r="F64" s="5">
        <v>3883</v>
      </c>
    </row>
    <row r="65" spans="2:6" ht="13.5" customHeight="1" x14ac:dyDescent="0.25">
      <c r="B65" s="2">
        <v>44</v>
      </c>
      <c r="C65" s="1" t="s">
        <v>2</v>
      </c>
      <c r="D65" s="3">
        <v>410099</v>
      </c>
      <c r="E65" s="4" t="s">
        <v>93</v>
      </c>
      <c r="F65" s="5">
        <v>3350</v>
      </c>
    </row>
    <row r="66" spans="2:6" ht="13.5" customHeight="1" x14ac:dyDescent="0.25">
      <c r="B66" s="2" t="s">
        <v>12</v>
      </c>
      <c r="C66" s="1" t="s">
        <v>2</v>
      </c>
      <c r="D66" s="3">
        <v>410100</v>
      </c>
      <c r="E66" s="4" t="s">
        <v>148</v>
      </c>
      <c r="F66" s="5">
        <v>4573</v>
      </c>
    </row>
    <row r="67" spans="2:6" ht="13.5" customHeight="1" x14ac:dyDescent="0.25">
      <c r="B67" s="2" t="s">
        <v>12</v>
      </c>
      <c r="C67" s="1" t="s">
        <v>2</v>
      </c>
      <c r="D67" s="3">
        <v>410102</v>
      </c>
      <c r="E67" s="4" t="s">
        <v>149</v>
      </c>
      <c r="F67" s="5">
        <v>4573</v>
      </c>
    </row>
    <row r="68" spans="2:6" ht="13.5" customHeight="1" x14ac:dyDescent="0.25">
      <c r="B68" s="2" t="s">
        <v>12</v>
      </c>
      <c r="C68" s="1" t="s">
        <v>2</v>
      </c>
      <c r="D68" s="3">
        <v>410105</v>
      </c>
      <c r="E68" s="4" t="s">
        <v>150</v>
      </c>
      <c r="F68" s="5">
        <v>4573</v>
      </c>
    </row>
    <row r="69" spans="2:6" ht="13.5" customHeight="1" x14ac:dyDescent="0.25">
      <c r="B69" s="2">
        <v>30</v>
      </c>
      <c r="C69" s="1" t="s">
        <v>37</v>
      </c>
      <c r="D69" s="3">
        <v>410107</v>
      </c>
      <c r="E69" s="4" t="s">
        <v>43</v>
      </c>
      <c r="F69" s="5">
        <v>2299</v>
      </c>
    </row>
    <row r="70" spans="2:6" ht="13.5" customHeight="1" x14ac:dyDescent="0.25">
      <c r="B70" s="2">
        <v>38</v>
      </c>
      <c r="C70" s="1" t="s">
        <v>37</v>
      </c>
      <c r="D70" s="3">
        <v>410108</v>
      </c>
      <c r="E70" s="4" t="s">
        <v>56</v>
      </c>
      <c r="F70" s="5">
        <v>2905</v>
      </c>
    </row>
    <row r="71" spans="2:6" ht="13.5" customHeight="1" x14ac:dyDescent="0.25">
      <c r="B71" s="2">
        <v>40</v>
      </c>
      <c r="C71" s="1" t="s">
        <v>37</v>
      </c>
      <c r="D71" s="3">
        <v>410109</v>
      </c>
      <c r="E71" s="4" t="s">
        <v>74</v>
      </c>
      <c r="F71" s="5">
        <v>3033</v>
      </c>
    </row>
    <row r="72" spans="2:6" ht="13.5" customHeight="1" x14ac:dyDescent="0.25">
      <c r="B72" s="2">
        <v>40</v>
      </c>
      <c r="C72" s="1" t="s">
        <v>37</v>
      </c>
      <c r="D72" s="3">
        <v>410110</v>
      </c>
      <c r="E72" s="4" t="s">
        <v>75</v>
      </c>
      <c r="F72" s="5">
        <v>3033</v>
      </c>
    </row>
    <row r="73" spans="2:6" ht="13.5" customHeight="1" x14ac:dyDescent="0.25">
      <c r="B73" s="2">
        <v>51</v>
      </c>
      <c r="C73" s="1" t="s">
        <v>37</v>
      </c>
      <c r="D73" s="3">
        <v>410111</v>
      </c>
      <c r="E73" s="4" t="s">
        <v>114</v>
      </c>
      <c r="F73" s="5">
        <v>3883</v>
      </c>
    </row>
    <row r="74" spans="2:6" ht="13.5" customHeight="1" x14ac:dyDescent="0.25">
      <c r="B74" s="2">
        <v>51</v>
      </c>
      <c r="C74" s="1" t="s">
        <v>37</v>
      </c>
      <c r="D74" s="3">
        <v>410112</v>
      </c>
      <c r="E74" s="4" t="s">
        <v>115</v>
      </c>
      <c r="F74" s="5">
        <v>3883</v>
      </c>
    </row>
    <row r="75" spans="2:6" ht="13.5" customHeight="1" x14ac:dyDescent="0.25">
      <c r="B75" s="2">
        <v>44</v>
      </c>
      <c r="C75" s="1" t="s">
        <v>37</v>
      </c>
      <c r="D75" s="3">
        <v>410113</v>
      </c>
      <c r="E75" s="4" t="s">
        <v>94</v>
      </c>
      <c r="F75" s="5">
        <v>3350</v>
      </c>
    </row>
    <row r="76" spans="2:6" ht="13.5" customHeight="1" x14ac:dyDescent="0.25">
      <c r="B76" s="2">
        <v>44</v>
      </c>
      <c r="C76" s="1" t="s">
        <v>37</v>
      </c>
      <c r="D76" s="3">
        <v>410114</v>
      </c>
      <c r="E76" s="4" t="s">
        <v>95</v>
      </c>
      <c r="F76" s="5">
        <v>3350</v>
      </c>
    </row>
    <row r="77" spans="2:6" ht="13.5" customHeight="1" x14ac:dyDescent="0.25">
      <c r="B77" s="2" t="s">
        <v>12</v>
      </c>
      <c r="C77" s="1" t="s">
        <v>37</v>
      </c>
      <c r="D77" s="3">
        <v>410115</v>
      </c>
      <c r="E77" s="4" t="s">
        <v>151</v>
      </c>
      <c r="F77" s="5">
        <v>4573</v>
      </c>
    </row>
    <row r="78" spans="2:6" ht="13.5" customHeight="1" x14ac:dyDescent="0.25">
      <c r="B78" s="2" t="s">
        <v>12</v>
      </c>
      <c r="C78" s="1" t="s">
        <v>37</v>
      </c>
      <c r="D78" s="3">
        <v>410116</v>
      </c>
      <c r="E78" s="4" t="s">
        <v>152</v>
      </c>
      <c r="F78" s="5">
        <v>4573</v>
      </c>
    </row>
    <row r="79" spans="2:6" ht="13.5" customHeight="1" x14ac:dyDescent="0.25">
      <c r="B79" s="2" t="s">
        <v>12</v>
      </c>
      <c r="C79" s="1" t="s">
        <v>37</v>
      </c>
      <c r="D79" s="3">
        <v>410121</v>
      </c>
      <c r="E79" s="4" t="s">
        <v>153</v>
      </c>
      <c r="F79" s="5">
        <v>4573</v>
      </c>
    </row>
    <row r="80" spans="2:6" ht="13.5" customHeight="1" x14ac:dyDescent="0.25">
      <c r="B80" s="2" t="s">
        <v>12</v>
      </c>
      <c r="C80" s="1" t="s">
        <v>37</v>
      </c>
      <c r="D80" s="3">
        <v>410122</v>
      </c>
      <c r="E80" s="4" t="s">
        <v>154</v>
      </c>
      <c r="F80" s="5">
        <v>4573</v>
      </c>
    </row>
    <row r="81" spans="2:6" ht="13.5" customHeight="1" x14ac:dyDescent="0.25">
      <c r="B81" s="2" t="s">
        <v>12</v>
      </c>
      <c r="C81" s="1" t="s">
        <v>37</v>
      </c>
      <c r="D81" s="3">
        <v>410123</v>
      </c>
      <c r="E81" s="4" t="s">
        <v>155</v>
      </c>
      <c r="F81" s="5">
        <v>4573</v>
      </c>
    </row>
    <row r="82" spans="2:6" ht="13.5" customHeight="1" x14ac:dyDescent="0.25">
      <c r="B82" s="2" t="s">
        <v>12</v>
      </c>
      <c r="C82" s="1" t="s">
        <v>37</v>
      </c>
      <c r="D82" s="3">
        <v>410124</v>
      </c>
      <c r="E82" s="4" t="s">
        <v>156</v>
      </c>
      <c r="F82" s="5">
        <v>4573</v>
      </c>
    </row>
    <row r="83" spans="2:6" ht="13.5" customHeight="1" x14ac:dyDescent="0.25">
      <c r="B83" s="2">
        <v>40</v>
      </c>
      <c r="C83" s="1" t="s">
        <v>37</v>
      </c>
      <c r="D83" s="3">
        <v>410129</v>
      </c>
      <c r="E83" s="4" t="s">
        <v>76</v>
      </c>
      <c r="F83" s="5">
        <v>3033</v>
      </c>
    </row>
    <row r="84" spans="2:6" ht="13.5" customHeight="1" x14ac:dyDescent="0.25">
      <c r="B84" s="2">
        <v>40</v>
      </c>
      <c r="C84" s="1" t="s">
        <v>37</v>
      </c>
      <c r="D84" s="3">
        <v>410130</v>
      </c>
      <c r="E84" s="4" t="s">
        <v>77</v>
      </c>
      <c r="F84" s="5">
        <v>3033</v>
      </c>
    </row>
    <row r="85" spans="2:6" ht="13.5" customHeight="1" x14ac:dyDescent="0.25">
      <c r="B85" s="2">
        <v>51</v>
      </c>
      <c r="C85" s="1" t="s">
        <v>37</v>
      </c>
      <c r="D85" s="3">
        <v>410131</v>
      </c>
      <c r="E85" s="4" t="s">
        <v>116</v>
      </c>
      <c r="F85" s="5">
        <v>3883</v>
      </c>
    </row>
    <row r="86" spans="2:6" ht="13.5" customHeight="1" x14ac:dyDescent="0.25">
      <c r="B86" s="2">
        <v>51</v>
      </c>
      <c r="C86" s="1" t="s">
        <v>37</v>
      </c>
      <c r="D86" s="3">
        <v>410132</v>
      </c>
      <c r="E86" s="4" t="s">
        <v>117</v>
      </c>
      <c r="F86" s="5">
        <v>3883</v>
      </c>
    </row>
    <row r="87" spans="2:6" ht="13.5" customHeight="1" x14ac:dyDescent="0.25">
      <c r="B87" s="2">
        <v>44</v>
      </c>
      <c r="C87" s="1" t="s">
        <v>37</v>
      </c>
      <c r="D87" s="3">
        <v>410133</v>
      </c>
      <c r="E87" s="4" t="s">
        <v>96</v>
      </c>
      <c r="F87" s="5">
        <v>3350</v>
      </c>
    </row>
    <row r="88" spans="2:6" ht="13.5" customHeight="1" x14ac:dyDescent="0.25">
      <c r="B88" s="2">
        <v>44</v>
      </c>
      <c r="C88" s="1" t="s">
        <v>37</v>
      </c>
      <c r="D88" s="3">
        <v>410134</v>
      </c>
      <c r="E88" s="4" t="s">
        <v>97</v>
      </c>
      <c r="F88" s="5">
        <v>3350</v>
      </c>
    </row>
    <row r="89" spans="2:6" ht="13.5" customHeight="1" x14ac:dyDescent="0.25">
      <c r="B89" s="2" t="s">
        <v>12</v>
      </c>
      <c r="C89" s="1" t="s">
        <v>37</v>
      </c>
      <c r="D89" s="3">
        <v>410135</v>
      </c>
      <c r="E89" s="4" t="s">
        <v>157</v>
      </c>
      <c r="F89" s="5">
        <v>4573</v>
      </c>
    </row>
    <row r="90" spans="2:6" ht="13.5" customHeight="1" x14ac:dyDescent="0.25">
      <c r="B90" s="2" t="s">
        <v>12</v>
      </c>
      <c r="C90" s="1" t="s">
        <v>37</v>
      </c>
      <c r="D90" s="3">
        <v>410141</v>
      </c>
      <c r="E90" s="4" t="s">
        <v>158</v>
      </c>
      <c r="F90" s="5">
        <v>4573</v>
      </c>
    </row>
    <row r="91" spans="2:6" ht="13.5" customHeight="1" x14ac:dyDescent="0.25">
      <c r="B91" s="2" t="s">
        <v>12</v>
      </c>
      <c r="C91" s="1" t="s">
        <v>37</v>
      </c>
      <c r="D91" s="3">
        <v>410142</v>
      </c>
      <c r="E91" s="4" t="s">
        <v>159</v>
      </c>
      <c r="F91" s="5">
        <v>4573</v>
      </c>
    </row>
    <row r="92" spans="2:6" ht="13.5" customHeight="1" x14ac:dyDescent="0.25">
      <c r="B92" s="2" t="s">
        <v>12</v>
      </c>
      <c r="C92" s="1" t="s">
        <v>37</v>
      </c>
      <c r="D92" s="3">
        <v>410143</v>
      </c>
      <c r="E92" s="4" t="s">
        <v>160</v>
      </c>
      <c r="F92" s="5">
        <v>4573</v>
      </c>
    </row>
    <row r="93" spans="2:6" ht="13.5" customHeight="1" x14ac:dyDescent="0.25">
      <c r="B93" s="2" t="s">
        <v>12</v>
      </c>
      <c r="C93" s="1" t="s">
        <v>2</v>
      </c>
      <c r="D93" s="3">
        <v>410149</v>
      </c>
      <c r="E93" s="4" t="s">
        <v>161</v>
      </c>
      <c r="F93" s="5">
        <v>4573</v>
      </c>
    </row>
    <row r="94" spans="2:6" ht="13.5" customHeight="1" x14ac:dyDescent="0.25">
      <c r="B94" s="2" t="s">
        <v>12</v>
      </c>
      <c r="C94" s="1" t="s">
        <v>2</v>
      </c>
      <c r="D94" s="3">
        <v>410151</v>
      </c>
      <c r="E94" s="4" t="s">
        <v>162</v>
      </c>
      <c r="F94" s="5">
        <v>4573</v>
      </c>
    </row>
    <row r="95" spans="2:6" ht="13.5" customHeight="1" x14ac:dyDescent="0.25">
      <c r="B95" s="2" t="s">
        <v>12</v>
      </c>
      <c r="C95" s="1" t="s">
        <v>2</v>
      </c>
      <c r="D95" s="3">
        <v>410154</v>
      </c>
      <c r="E95" s="4" t="s">
        <v>163</v>
      </c>
      <c r="F95" s="5">
        <v>4573</v>
      </c>
    </row>
    <row r="96" spans="2:6" ht="13.5" customHeight="1" x14ac:dyDescent="0.25">
      <c r="B96" s="2" t="s">
        <v>12</v>
      </c>
      <c r="C96" s="1" t="s">
        <v>2</v>
      </c>
      <c r="D96" s="3">
        <v>410156</v>
      </c>
      <c r="E96" s="4" t="s">
        <v>164</v>
      </c>
      <c r="F96" s="5">
        <v>4573</v>
      </c>
    </row>
    <row r="97" spans="2:6" ht="13.5" customHeight="1" x14ac:dyDescent="0.25">
      <c r="B97" s="2" t="s">
        <v>12</v>
      </c>
      <c r="C97" s="1" t="s">
        <v>2</v>
      </c>
      <c r="D97" s="3">
        <v>410158</v>
      </c>
      <c r="E97" s="4" t="s">
        <v>165</v>
      </c>
      <c r="F97" s="5">
        <v>4573</v>
      </c>
    </row>
    <row r="98" spans="2:6" ht="13.5" customHeight="1" x14ac:dyDescent="0.25">
      <c r="B98" s="2" t="s">
        <v>12</v>
      </c>
      <c r="C98" s="1" t="s">
        <v>2</v>
      </c>
      <c r="D98" s="3">
        <v>410161</v>
      </c>
      <c r="E98" s="4" t="s">
        <v>166</v>
      </c>
      <c r="F98" s="5">
        <v>4573</v>
      </c>
    </row>
    <row r="99" spans="2:6" ht="13.5" customHeight="1" x14ac:dyDescent="0.25">
      <c r="B99" s="2">
        <v>30</v>
      </c>
      <c r="C99" s="1" t="s">
        <v>2</v>
      </c>
      <c r="D99" s="3">
        <v>410163</v>
      </c>
      <c r="E99" s="4" t="s">
        <v>44</v>
      </c>
      <c r="F99" s="5">
        <v>2299</v>
      </c>
    </row>
    <row r="100" spans="2:6" ht="13.5" customHeight="1" x14ac:dyDescent="0.25">
      <c r="B100" s="2">
        <v>38</v>
      </c>
      <c r="C100" s="1" t="s">
        <v>2</v>
      </c>
      <c r="D100" s="3">
        <v>410164</v>
      </c>
      <c r="E100" s="4" t="s">
        <v>57</v>
      </c>
      <c r="F100" s="5">
        <v>2905</v>
      </c>
    </row>
    <row r="101" spans="2:6" ht="13.5" customHeight="1" x14ac:dyDescent="0.25">
      <c r="B101" s="2">
        <v>40</v>
      </c>
      <c r="C101" s="1" t="s">
        <v>2</v>
      </c>
      <c r="D101" s="3">
        <v>410165</v>
      </c>
      <c r="E101" s="4" t="s">
        <v>78</v>
      </c>
      <c r="F101" s="5">
        <v>3033</v>
      </c>
    </row>
    <row r="102" spans="2:6" ht="13.5" customHeight="1" x14ac:dyDescent="0.25">
      <c r="B102" s="2">
        <v>51</v>
      </c>
      <c r="C102" s="1" t="s">
        <v>2</v>
      </c>
      <c r="D102" s="3">
        <v>410166</v>
      </c>
      <c r="E102" s="4" t="s">
        <v>118</v>
      </c>
      <c r="F102" s="5">
        <v>3883</v>
      </c>
    </row>
    <row r="103" spans="2:6" ht="13.5" customHeight="1" x14ac:dyDescent="0.25">
      <c r="B103" s="2">
        <v>44</v>
      </c>
      <c r="C103" s="1" t="s">
        <v>2</v>
      </c>
      <c r="D103" s="3">
        <v>410167</v>
      </c>
      <c r="E103" s="4" t="s">
        <v>98</v>
      </c>
      <c r="F103" s="5">
        <v>3350</v>
      </c>
    </row>
    <row r="104" spans="2:6" ht="13.5" customHeight="1" x14ac:dyDescent="0.25">
      <c r="B104" s="2" t="s">
        <v>12</v>
      </c>
      <c r="C104" s="1" t="s">
        <v>2</v>
      </c>
      <c r="D104" s="3">
        <v>410168</v>
      </c>
      <c r="E104" s="4" t="s">
        <v>167</v>
      </c>
      <c r="F104" s="5">
        <v>4573</v>
      </c>
    </row>
    <row r="105" spans="2:6" ht="13.5" customHeight="1" x14ac:dyDescent="0.25">
      <c r="B105" s="2" t="s">
        <v>12</v>
      </c>
      <c r="C105" s="1" t="s">
        <v>2</v>
      </c>
      <c r="D105" s="3">
        <v>410171</v>
      </c>
      <c r="E105" s="4" t="s">
        <v>168</v>
      </c>
      <c r="F105" s="5">
        <v>4573</v>
      </c>
    </row>
    <row r="106" spans="2:6" ht="13.5" customHeight="1" x14ac:dyDescent="0.25">
      <c r="B106" s="2" t="s">
        <v>12</v>
      </c>
      <c r="C106" s="1" t="s">
        <v>2</v>
      </c>
      <c r="D106" s="3">
        <v>410173</v>
      </c>
      <c r="E106" s="4" t="s">
        <v>169</v>
      </c>
      <c r="F106" s="5">
        <v>4573</v>
      </c>
    </row>
    <row r="107" spans="2:6" ht="13.5" customHeight="1" x14ac:dyDescent="0.25">
      <c r="B107" s="2">
        <v>30</v>
      </c>
      <c r="C107" s="1" t="s">
        <v>2</v>
      </c>
      <c r="D107" s="3">
        <v>410175</v>
      </c>
      <c r="E107" s="4" t="s">
        <v>45</v>
      </c>
      <c r="F107" s="5">
        <v>2299</v>
      </c>
    </row>
    <row r="108" spans="2:6" ht="13.5" customHeight="1" x14ac:dyDescent="0.25">
      <c r="B108" s="2">
        <v>38</v>
      </c>
      <c r="C108" s="1" t="s">
        <v>2</v>
      </c>
      <c r="D108" s="3">
        <v>410176</v>
      </c>
      <c r="E108" s="4" t="s">
        <v>58</v>
      </c>
      <c r="F108" s="5">
        <v>2905</v>
      </c>
    </row>
    <row r="109" spans="2:6" ht="13.5" customHeight="1" x14ac:dyDescent="0.25">
      <c r="B109" s="2">
        <v>40</v>
      </c>
      <c r="C109" s="1" t="s">
        <v>2</v>
      </c>
      <c r="D109" s="3">
        <v>410177</v>
      </c>
      <c r="E109" s="4" t="s">
        <v>79</v>
      </c>
      <c r="F109" s="5">
        <v>3033</v>
      </c>
    </row>
    <row r="110" spans="2:6" ht="13.5" customHeight="1" x14ac:dyDescent="0.25">
      <c r="B110" s="2">
        <v>51</v>
      </c>
      <c r="C110" s="1" t="s">
        <v>2</v>
      </c>
      <c r="D110" s="3">
        <v>410178</v>
      </c>
      <c r="E110" s="4" t="s">
        <v>119</v>
      </c>
      <c r="F110" s="5">
        <v>3883</v>
      </c>
    </row>
    <row r="111" spans="2:6" ht="13.5" customHeight="1" x14ac:dyDescent="0.25">
      <c r="B111" s="2">
        <v>44</v>
      </c>
      <c r="C111" s="1" t="s">
        <v>2</v>
      </c>
      <c r="D111" s="3">
        <v>410179</v>
      </c>
      <c r="E111" s="4" t="s">
        <v>99</v>
      </c>
      <c r="F111" s="5">
        <v>3350</v>
      </c>
    </row>
    <row r="112" spans="2:6" ht="13.5" customHeight="1" x14ac:dyDescent="0.25">
      <c r="B112" s="2" t="s">
        <v>12</v>
      </c>
      <c r="C112" s="1" t="s">
        <v>2</v>
      </c>
      <c r="D112" s="3">
        <v>410180</v>
      </c>
      <c r="E112" s="4" t="s">
        <v>170</v>
      </c>
      <c r="F112" s="5">
        <v>4573</v>
      </c>
    </row>
    <row r="113" spans="2:6" ht="13.5" customHeight="1" x14ac:dyDescent="0.25">
      <c r="B113" s="2" t="s">
        <v>12</v>
      </c>
      <c r="C113" s="1" t="s">
        <v>2</v>
      </c>
      <c r="D113" s="3">
        <v>410182</v>
      </c>
      <c r="E113" s="4" t="s">
        <v>171</v>
      </c>
      <c r="F113" s="5">
        <v>4573</v>
      </c>
    </row>
    <row r="114" spans="2:6" ht="13.5" customHeight="1" x14ac:dyDescent="0.25">
      <c r="B114" s="2" t="s">
        <v>12</v>
      </c>
      <c r="C114" s="1" t="s">
        <v>2</v>
      </c>
      <c r="D114" s="3">
        <v>410183</v>
      </c>
      <c r="E114" s="4" t="s">
        <v>172</v>
      </c>
      <c r="F114" s="5">
        <v>4573</v>
      </c>
    </row>
    <row r="115" spans="2:6" ht="13.5" customHeight="1" x14ac:dyDescent="0.25">
      <c r="B115" s="2">
        <v>30</v>
      </c>
      <c r="C115" s="1" t="s">
        <v>2</v>
      </c>
      <c r="D115" s="3">
        <v>410185</v>
      </c>
      <c r="E115" s="4" t="s">
        <v>46</v>
      </c>
      <c r="F115" s="5">
        <v>2299</v>
      </c>
    </row>
    <row r="116" spans="2:6" ht="13.5" customHeight="1" x14ac:dyDescent="0.25">
      <c r="B116" s="2">
        <v>38</v>
      </c>
      <c r="C116" s="1" t="s">
        <v>2</v>
      </c>
      <c r="D116" s="3">
        <v>410186</v>
      </c>
      <c r="E116" s="4" t="s">
        <v>59</v>
      </c>
      <c r="F116" s="5">
        <v>2905</v>
      </c>
    </row>
    <row r="117" spans="2:6" ht="13.5" customHeight="1" x14ac:dyDescent="0.25">
      <c r="B117" s="2">
        <v>40</v>
      </c>
      <c r="C117" s="1" t="s">
        <v>2</v>
      </c>
      <c r="D117" s="3">
        <v>410187</v>
      </c>
      <c r="E117" s="4" t="s">
        <v>80</v>
      </c>
      <c r="F117" s="5">
        <v>3033</v>
      </c>
    </row>
    <row r="118" spans="2:6" ht="13.5" customHeight="1" x14ac:dyDescent="0.25">
      <c r="B118" s="2">
        <v>51</v>
      </c>
      <c r="C118" s="1" t="s">
        <v>2</v>
      </c>
      <c r="D118" s="3">
        <v>410188</v>
      </c>
      <c r="E118" s="4" t="s">
        <v>120</v>
      </c>
      <c r="F118" s="5">
        <v>3883</v>
      </c>
    </row>
    <row r="119" spans="2:6" ht="13.5" customHeight="1" x14ac:dyDescent="0.25">
      <c r="B119" s="2">
        <v>30</v>
      </c>
      <c r="C119" s="1" t="s">
        <v>3</v>
      </c>
      <c r="D119" s="3">
        <v>410189</v>
      </c>
      <c r="E119" s="4" t="s">
        <v>316</v>
      </c>
      <c r="F119" s="5">
        <v>2299</v>
      </c>
    </row>
    <row r="120" spans="2:6" ht="13.5" customHeight="1" x14ac:dyDescent="0.25">
      <c r="B120" s="2">
        <v>38</v>
      </c>
      <c r="C120" s="1" t="s">
        <v>3</v>
      </c>
      <c r="D120" s="3">
        <v>410190</v>
      </c>
      <c r="E120" s="4" t="s">
        <v>317</v>
      </c>
      <c r="F120" s="5">
        <v>2905</v>
      </c>
    </row>
    <row r="121" spans="2:6" ht="13.5" customHeight="1" x14ac:dyDescent="0.25">
      <c r="B121" s="2">
        <v>40</v>
      </c>
      <c r="C121" s="1" t="s">
        <v>3</v>
      </c>
      <c r="D121" s="3">
        <v>410191</v>
      </c>
      <c r="E121" s="4" t="s">
        <v>318</v>
      </c>
      <c r="F121" s="5">
        <v>3033</v>
      </c>
    </row>
    <row r="122" spans="2:6" ht="13.5" customHeight="1" x14ac:dyDescent="0.25">
      <c r="B122" s="2">
        <v>51</v>
      </c>
      <c r="C122" s="1" t="s">
        <v>3</v>
      </c>
      <c r="D122" s="3">
        <v>410192</v>
      </c>
      <c r="E122" s="4" t="s">
        <v>320</v>
      </c>
      <c r="F122" s="5">
        <v>3883</v>
      </c>
    </row>
    <row r="123" spans="2:6" ht="13.5" customHeight="1" x14ac:dyDescent="0.25">
      <c r="B123" s="2">
        <v>44</v>
      </c>
      <c r="C123" s="1" t="s">
        <v>3</v>
      </c>
      <c r="D123" s="3">
        <v>410193</v>
      </c>
      <c r="E123" s="4" t="s">
        <v>319</v>
      </c>
      <c r="F123" s="5">
        <v>3350</v>
      </c>
    </row>
    <row r="124" spans="2:6" ht="13.5" customHeight="1" x14ac:dyDescent="0.25">
      <c r="B124" s="2" t="s">
        <v>12</v>
      </c>
      <c r="C124" s="1" t="s">
        <v>3</v>
      </c>
      <c r="D124" s="3">
        <v>410197</v>
      </c>
      <c r="E124" s="4" t="s">
        <v>321</v>
      </c>
      <c r="F124" s="5">
        <v>4573</v>
      </c>
    </row>
    <row r="125" spans="2:6" ht="13.5" customHeight="1" x14ac:dyDescent="0.25">
      <c r="B125" s="2">
        <v>30</v>
      </c>
      <c r="C125" s="1" t="s">
        <v>4</v>
      </c>
      <c r="D125" s="3">
        <v>410201</v>
      </c>
      <c r="E125" s="4" t="s">
        <v>47</v>
      </c>
      <c r="F125" s="5">
        <v>2299</v>
      </c>
    </row>
    <row r="126" spans="2:6" ht="13.5" customHeight="1" x14ac:dyDescent="0.25">
      <c r="B126" s="2">
        <v>38</v>
      </c>
      <c r="C126" s="1" t="s">
        <v>4</v>
      </c>
      <c r="D126" s="3">
        <v>410202</v>
      </c>
      <c r="E126" s="4" t="s">
        <v>60</v>
      </c>
      <c r="F126" s="5">
        <v>2905</v>
      </c>
    </row>
    <row r="127" spans="2:6" ht="13.5" customHeight="1" x14ac:dyDescent="0.25">
      <c r="B127" s="2">
        <v>40</v>
      </c>
      <c r="C127" s="1" t="s">
        <v>4</v>
      </c>
      <c r="D127" s="3">
        <v>410203</v>
      </c>
      <c r="E127" s="4" t="s">
        <v>81</v>
      </c>
      <c r="F127" s="5">
        <v>3033</v>
      </c>
    </row>
    <row r="128" spans="2:6" ht="13.5" customHeight="1" x14ac:dyDescent="0.25">
      <c r="B128" s="2">
        <v>51</v>
      </c>
      <c r="C128" s="1" t="s">
        <v>4</v>
      </c>
      <c r="D128" s="3">
        <v>410204</v>
      </c>
      <c r="E128" s="4" t="s">
        <v>121</v>
      </c>
      <c r="F128" s="5">
        <v>3883</v>
      </c>
    </row>
    <row r="129" spans="2:6" ht="13.5" customHeight="1" x14ac:dyDescent="0.25">
      <c r="B129" s="2">
        <v>44</v>
      </c>
      <c r="C129" s="1" t="s">
        <v>4</v>
      </c>
      <c r="D129" s="3">
        <v>410205</v>
      </c>
      <c r="E129" s="4" t="s">
        <v>100</v>
      </c>
      <c r="F129" s="5">
        <v>3350</v>
      </c>
    </row>
    <row r="130" spans="2:6" ht="13.5" customHeight="1" x14ac:dyDescent="0.25">
      <c r="B130" s="2" t="s">
        <v>12</v>
      </c>
      <c r="C130" s="1" t="s">
        <v>4</v>
      </c>
      <c r="D130" s="3">
        <v>410206</v>
      </c>
      <c r="E130" s="4" t="s">
        <v>173</v>
      </c>
      <c r="F130" s="5">
        <v>4573</v>
      </c>
    </row>
    <row r="131" spans="2:6" ht="13.5" customHeight="1" x14ac:dyDescent="0.25">
      <c r="B131" s="2" t="s">
        <v>12</v>
      </c>
      <c r="C131" s="1" t="s">
        <v>4</v>
      </c>
      <c r="D131" s="3">
        <v>410210</v>
      </c>
      <c r="E131" s="4" t="s">
        <v>174</v>
      </c>
      <c r="F131" s="5">
        <v>4573</v>
      </c>
    </row>
    <row r="132" spans="2:6" ht="13.5" customHeight="1" x14ac:dyDescent="0.25">
      <c r="B132" s="2">
        <v>30</v>
      </c>
      <c r="C132" s="1" t="s">
        <v>7</v>
      </c>
      <c r="D132" s="3">
        <v>410212</v>
      </c>
      <c r="E132" s="4" t="s">
        <v>48</v>
      </c>
      <c r="F132" s="5">
        <v>2299</v>
      </c>
    </row>
    <row r="133" spans="2:6" ht="13.5" customHeight="1" x14ac:dyDescent="0.25">
      <c r="B133" s="2">
        <v>38</v>
      </c>
      <c r="C133" s="1" t="s">
        <v>7</v>
      </c>
      <c r="D133" s="3">
        <v>410213</v>
      </c>
      <c r="E133" s="4" t="s">
        <v>61</v>
      </c>
      <c r="F133" s="5">
        <v>2905</v>
      </c>
    </row>
    <row r="134" spans="2:6" ht="13.5" customHeight="1" x14ac:dyDescent="0.25">
      <c r="B134" s="2">
        <v>40</v>
      </c>
      <c r="C134" s="1" t="s">
        <v>7</v>
      </c>
      <c r="D134" s="3">
        <v>410214</v>
      </c>
      <c r="E134" s="4" t="s">
        <v>82</v>
      </c>
      <c r="F134" s="5">
        <v>3033</v>
      </c>
    </row>
    <row r="135" spans="2:6" ht="13.5" customHeight="1" x14ac:dyDescent="0.25">
      <c r="B135" s="2">
        <v>51</v>
      </c>
      <c r="C135" s="1" t="s">
        <v>7</v>
      </c>
      <c r="D135" s="3">
        <v>410215</v>
      </c>
      <c r="E135" s="4" t="s">
        <v>122</v>
      </c>
      <c r="F135" s="5">
        <v>3883</v>
      </c>
    </row>
    <row r="136" spans="2:6" ht="13.5" customHeight="1" x14ac:dyDescent="0.25">
      <c r="B136" s="2">
        <v>44</v>
      </c>
      <c r="C136" s="1" t="s">
        <v>7</v>
      </c>
      <c r="D136" s="3">
        <v>410216</v>
      </c>
      <c r="E136" s="4" t="s">
        <v>101</v>
      </c>
      <c r="F136" s="5">
        <v>3350</v>
      </c>
    </row>
    <row r="137" spans="2:6" ht="13.5" customHeight="1" x14ac:dyDescent="0.25">
      <c r="B137" s="2" t="s">
        <v>12</v>
      </c>
      <c r="C137" s="1" t="s">
        <v>7</v>
      </c>
      <c r="D137" s="3">
        <v>410217</v>
      </c>
      <c r="E137" s="4" t="s">
        <v>175</v>
      </c>
      <c r="F137" s="5">
        <v>4573</v>
      </c>
    </row>
    <row r="138" spans="2:6" ht="13.5" customHeight="1" x14ac:dyDescent="0.25">
      <c r="B138" s="2" t="s">
        <v>12</v>
      </c>
      <c r="C138" s="1" t="s">
        <v>7</v>
      </c>
      <c r="D138" s="3">
        <v>410219</v>
      </c>
      <c r="E138" s="4" t="s">
        <v>176</v>
      </c>
      <c r="F138" s="5">
        <v>4573</v>
      </c>
    </row>
    <row r="139" spans="2:6" ht="13.5" customHeight="1" x14ac:dyDescent="0.25">
      <c r="B139" s="2">
        <v>44</v>
      </c>
      <c r="C139" s="1" t="s">
        <v>11</v>
      </c>
      <c r="D139" s="3">
        <v>410220</v>
      </c>
      <c r="E139" s="4" t="s">
        <v>102</v>
      </c>
      <c r="F139" s="5">
        <v>3350</v>
      </c>
    </row>
    <row r="140" spans="2:6" ht="13.5" customHeight="1" x14ac:dyDescent="0.25">
      <c r="B140" s="2" t="s">
        <v>12</v>
      </c>
      <c r="C140" s="1" t="s">
        <v>11</v>
      </c>
      <c r="D140" s="3">
        <v>410221</v>
      </c>
      <c r="E140" s="4" t="s">
        <v>177</v>
      </c>
      <c r="F140" s="5">
        <v>4573</v>
      </c>
    </row>
    <row r="141" spans="2:6" ht="13.5" customHeight="1" x14ac:dyDescent="0.25">
      <c r="B141" s="2" t="s">
        <v>12</v>
      </c>
      <c r="C141" s="1" t="s">
        <v>11</v>
      </c>
      <c r="D141" s="3">
        <v>410223</v>
      </c>
      <c r="E141" s="4" t="s">
        <v>178</v>
      </c>
      <c r="F141" s="5">
        <v>4573</v>
      </c>
    </row>
    <row r="142" spans="2:6" ht="13.5" customHeight="1" x14ac:dyDescent="0.25">
      <c r="B142" s="2" t="s">
        <v>12</v>
      </c>
      <c r="C142" s="1" t="s">
        <v>11</v>
      </c>
      <c r="D142" s="3">
        <v>410226</v>
      </c>
      <c r="E142" s="4" t="s">
        <v>179</v>
      </c>
      <c r="F142" s="5">
        <v>4573</v>
      </c>
    </row>
    <row r="143" spans="2:6" ht="13.5" customHeight="1" x14ac:dyDescent="0.25">
      <c r="B143" s="2">
        <v>30</v>
      </c>
      <c r="C143" s="1" t="s">
        <v>4</v>
      </c>
      <c r="D143" s="3">
        <v>410228</v>
      </c>
      <c r="E143" s="4" t="s">
        <v>49</v>
      </c>
      <c r="F143" s="5">
        <v>2299</v>
      </c>
    </row>
    <row r="144" spans="2:6" ht="13.5" customHeight="1" x14ac:dyDescent="0.25">
      <c r="B144" s="2">
        <v>38</v>
      </c>
      <c r="C144" s="1" t="s">
        <v>4</v>
      </c>
      <c r="D144" s="3">
        <v>410229</v>
      </c>
      <c r="E144" s="4" t="s">
        <v>62</v>
      </c>
      <c r="F144" s="5">
        <v>2905</v>
      </c>
    </row>
    <row r="145" spans="2:6" ht="13.5" customHeight="1" x14ac:dyDescent="0.25">
      <c r="B145" s="2">
        <v>40</v>
      </c>
      <c r="C145" s="1" t="s">
        <v>4</v>
      </c>
      <c r="D145" s="3">
        <v>410230</v>
      </c>
      <c r="E145" s="4" t="s">
        <v>83</v>
      </c>
      <c r="F145" s="5">
        <v>3033</v>
      </c>
    </row>
    <row r="146" spans="2:6" ht="13.5" customHeight="1" x14ac:dyDescent="0.25">
      <c r="B146" s="2">
        <v>51</v>
      </c>
      <c r="C146" s="1" t="s">
        <v>4</v>
      </c>
      <c r="D146" s="3">
        <v>410231</v>
      </c>
      <c r="E146" s="4" t="s">
        <v>123</v>
      </c>
      <c r="F146" s="5">
        <v>3883</v>
      </c>
    </row>
    <row r="147" spans="2:6" ht="13.5" customHeight="1" x14ac:dyDescent="0.25">
      <c r="B147" s="2">
        <v>44</v>
      </c>
      <c r="C147" s="1" t="s">
        <v>4</v>
      </c>
      <c r="D147" s="3">
        <v>410232</v>
      </c>
      <c r="E147" s="4" t="s">
        <v>103</v>
      </c>
      <c r="F147" s="5">
        <v>3350</v>
      </c>
    </row>
    <row r="148" spans="2:6" ht="13.5" customHeight="1" x14ac:dyDescent="0.25">
      <c r="B148" s="2" t="s">
        <v>12</v>
      </c>
      <c r="C148" s="1" t="s">
        <v>4</v>
      </c>
      <c r="D148" s="3">
        <v>410233</v>
      </c>
      <c r="E148" s="4" t="s">
        <v>180</v>
      </c>
      <c r="F148" s="5">
        <v>4573</v>
      </c>
    </row>
    <row r="149" spans="2:6" ht="13.5" customHeight="1" x14ac:dyDescent="0.25">
      <c r="B149" s="2" t="s">
        <v>12</v>
      </c>
      <c r="C149" s="1" t="s">
        <v>4</v>
      </c>
      <c r="D149" s="3">
        <v>410235</v>
      </c>
      <c r="E149" s="4" t="s">
        <v>181</v>
      </c>
      <c r="F149" s="5">
        <v>4573</v>
      </c>
    </row>
    <row r="150" spans="2:6" ht="13.5" customHeight="1" x14ac:dyDescent="0.25">
      <c r="B150" s="2" t="s">
        <v>13</v>
      </c>
      <c r="C150" s="1" t="s">
        <v>4</v>
      </c>
      <c r="D150" s="3">
        <v>410238</v>
      </c>
      <c r="E150" s="4" t="s">
        <v>222</v>
      </c>
      <c r="F150" s="5">
        <v>5798</v>
      </c>
    </row>
    <row r="151" spans="2:6" ht="13.5" customHeight="1" x14ac:dyDescent="0.25">
      <c r="B151" s="2">
        <v>80</v>
      </c>
      <c r="C151" s="1" t="s">
        <v>0</v>
      </c>
      <c r="D151" s="3">
        <v>410239</v>
      </c>
      <c r="E151" s="4" t="s">
        <v>238</v>
      </c>
      <c r="F151" s="5">
        <v>6080</v>
      </c>
    </row>
    <row r="152" spans="2:6" ht="13.5" customHeight="1" x14ac:dyDescent="0.25">
      <c r="B152" s="2">
        <v>80</v>
      </c>
      <c r="C152" s="1" t="s">
        <v>4</v>
      </c>
      <c r="D152" s="3">
        <v>410240</v>
      </c>
      <c r="E152" s="4" t="s">
        <v>227</v>
      </c>
      <c r="F152" s="5">
        <v>6080</v>
      </c>
    </row>
    <row r="153" spans="2:6" ht="13.5" customHeight="1" x14ac:dyDescent="0.25">
      <c r="B153" s="2" t="s">
        <v>13</v>
      </c>
      <c r="C153" s="1" t="s">
        <v>4</v>
      </c>
      <c r="D153" s="3">
        <v>410241</v>
      </c>
      <c r="E153" s="4" t="s">
        <v>199</v>
      </c>
      <c r="F153" s="5">
        <v>5798</v>
      </c>
    </row>
    <row r="154" spans="2:6" ht="13.5" customHeight="1" x14ac:dyDescent="0.25">
      <c r="B154" s="2">
        <v>66</v>
      </c>
      <c r="C154" s="1" t="s">
        <v>11</v>
      </c>
      <c r="D154" s="3">
        <v>410242</v>
      </c>
      <c r="E154" s="4" t="s">
        <v>185</v>
      </c>
      <c r="F154" s="5">
        <v>5041</v>
      </c>
    </row>
    <row r="155" spans="2:6" ht="13.5" customHeight="1" x14ac:dyDescent="0.25">
      <c r="B155" s="2" t="s">
        <v>13</v>
      </c>
      <c r="C155" s="1" t="s">
        <v>0</v>
      </c>
      <c r="D155" s="3">
        <v>410243</v>
      </c>
      <c r="E155" s="4" t="s">
        <v>200</v>
      </c>
      <c r="F155" s="5">
        <v>5798</v>
      </c>
    </row>
    <row r="156" spans="2:6" ht="13.5" customHeight="1" x14ac:dyDescent="0.25">
      <c r="B156" s="2" t="s">
        <v>13</v>
      </c>
      <c r="C156" s="1" t="s">
        <v>0</v>
      </c>
      <c r="D156" s="3">
        <v>410244</v>
      </c>
      <c r="E156" s="4" t="s">
        <v>201</v>
      </c>
      <c r="F156" s="5">
        <v>5798</v>
      </c>
    </row>
    <row r="157" spans="2:6" ht="13.5" customHeight="1" x14ac:dyDescent="0.25">
      <c r="B157" s="2">
        <v>66</v>
      </c>
      <c r="C157" s="1" t="s">
        <v>0</v>
      </c>
      <c r="D157" s="3">
        <v>410245</v>
      </c>
      <c r="E157" s="4" t="s">
        <v>186</v>
      </c>
      <c r="F157" s="5">
        <v>5041</v>
      </c>
    </row>
    <row r="158" spans="2:6" ht="13.5" customHeight="1" x14ac:dyDescent="0.25">
      <c r="B158" s="2" t="s">
        <v>13</v>
      </c>
      <c r="C158" s="1" t="s">
        <v>0</v>
      </c>
      <c r="D158" s="3">
        <v>410246</v>
      </c>
      <c r="E158" s="4" t="s">
        <v>202</v>
      </c>
      <c r="F158" s="5">
        <v>5798</v>
      </c>
    </row>
    <row r="159" spans="2:6" ht="13.5" customHeight="1" x14ac:dyDescent="0.25">
      <c r="B159" s="2">
        <v>80</v>
      </c>
      <c r="C159" s="1" t="s">
        <v>0</v>
      </c>
      <c r="D159" s="3">
        <v>410247</v>
      </c>
      <c r="E159" s="4" t="s">
        <v>228</v>
      </c>
      <c r="F159" s="5">
        <v>6080</v>
      </c>
    </row>
    <row r="160" spans="2:6" ht="13.5" customHeight="1" x14ac:dyDescent="0.25">
      <c r="B160" s="2" t="s">
        <v>13</v>
      </c>
      <c r="C160" s="1" t="s">
        <v>0</v>
      </c>
      <c r="D160" s="3">
        <v>410248</v>
      </c>
      <c r="E160" s="4" t="s">
        <v>203</v>
      </c>
      <c r="F160" s="5">
        <v>5798</v>
      </c>
    </row>
    <row r="161" spans="2:6" ht="13.5" customHeight="1" x14ac:dyDescent="0.25">
      <c r="B161" s="2">
        <v>66</v>
      </c>
      <c r="C161" s="1" t="s">
        <v>0</v>
      </c>
      <c r="D161" s="3">
        <v>410249</v>
      </c>
      <c r="E161" s="4" t="s">
        <v>187</v>
      </c>
      <c r="F161" s="5">
        <v>5041</v>
      </c>
    </row>
    <row r="162" spans="2:6" ht="13.5" customHeight="1" x14ac:dyDescent="0.25">
      <c r="B162" s="2" t="s">
        <v>13</v>
      </c>
      <c r="C162" s="1" t="s">
        <v>0</v>
      </c>
      <c r="D162" s="3">
        <v>410250</v>
      </c>
      <c r="E162" s="4" t="s">
        <v>204</v>
      </c>
      <c r="F162" s="5">
        <v>5798</v>
      </c>
    </row>
    <row r="163" spans="2:6" ht="13.5" customHeight="1" x14ac:dyDescent="0.25">
      <c r="B163" s="2">
        <v>80</v>
      </c>
      <c r="C163" s="1" t="s">
        <v>0</v>
      </c>
      <c r="D163" s="3">
        <v>410251</v>
      </c>
      <c r="E163" s="4" t="s">
        <v>229</v>
      </c>
      <c r="F163" s="5">
        <v>6080</v>
      </c>
    </row>
    <row r="164" spans="2:6" ht="13.5" customHeight="1" x14ac:dyDescent="0.25">
      <c r="B164" s="2" t="s">
        <v>13</v>
      </c>
      <c r="C164" s="1" t="s">
        <v>0</v>
      </c>
      <c r="D164" s="3">
        <v>410252</v>
      </c>
      <c r="E164" s="4" t="s">
        <v>205</v>
      </c>
      <c r="F164" s="5">
        <v>5798</v>
      </c>
    </row>
    <row r="165" spans="2:6" ht="13.5" customHeight="1" x14ac:dyDescent="0.25">
      <c r="B165" s="2" t="s">
        <v>13</v>
      </c>
      <c r="C165" s="1" t="s">
        <v>0</v>
      </c>
      <c r="D165" s="3">
        <v>410254</v>
      </c>
      <c r="E165" s="4" t="s">
        <v>206</v>
      </c>
      <c r="F165" s="5">
        <v>5798</v>
      </c>
    </row>
    <row r="166" spans="2:6" ht="13.5" customHeight="1" x14ac:dyDescent="0.25">
      <c r="B166" s="2">
        <v>80</v>
      </c>
      <c r="C166" s="1" t="s">
        <v>0</v>
      </c>
      <c r="D166" s="3">
        <v>410255</v>
      </c>
      <c r="E166" s="4" t="s">
        <v>230</v>
      </c>
      <c r="F166" s="5">
        <v>6080</v>
      </c>
    </row>
    <row r="167" spans="2:6" ht="13.5" customHeight="1" x14ac:dyDescent="0.25">
      <c r="B167" s="2" t="s">
        <v>13</v>
      </c>
      <c r="C167" s="1" t="s">
        <v>0</v>
      </c>
      <c r="D167" s="3">
        <v>410256</v>
      </c>
      <c r="E167" s="4" t="s">
        <v>207</v>
      </c>
      <c r="F167" s="5">
        <v>5798</v>
      </c>
    </row>
    <row r="168" spans="2:6" ht="13.5" customHeight="1" x14ac:dyDescent="0.25">
      <c r="B168" s="2" t="s">
        <v>13</v>
      </c>
      <c r="C168" s="1" t="s">
        <v>0</v>
      </c>
      <c r="D168" s="3">
        <v>410258</v>
      </c>
      <c r="E168" s="4" t="s">
        <v>208</v>
      </c>
      <c r="F168" s="5">
        <v>5798</v>
      </c>
    </row>
    <row r="169" spans="2:6" ht="13.5" customHeight="1" x14ac:dyDescent="0.25">
      <c r="B169" s="2">
        <v>66</v>
      </c>
      <c r="C169" s="1" t="s">
        <v>0</v>
      </c>
      <c r="D169" s="3">
        <v>410259</v>
      </c>
      <c r="E169" s="4" t="s">
        <v>188</v>
      </c>
      <c r="F169" s="5">
        <v>5041</v>
      </c>
    </row>
    <row r="170" spans="2:6" ht="13.5" customHeight="1" x14ac:dyDescent="0.25">
      <c r="B170" s="2">
        <v>80</v>
      </c>
      <c r="C170" s="1" t="s">
        <v>1</v>
      </c>
      <c r="D170" s="3">
        <v>410261</v>
      </c>
      <c r="E170" s="4" t="s">
        <v>231</v>
      </c>
      <c r="F170" s="5">
        <v>6080</v>
      </c>
    </row>
    <row r="171" spans="2:6" ht="13.5" customHeight="1" x14ac:dyDescent="0.25">
      <c r="B171" s="2" t="s">
        <v>13</v>
      </c>
      <c r="C171" s="1" t="s">
        <v>1</v>
      </c>
      <c r="D171" s="3">
        <v>410262</v>
      </c>
      <c r="E171" s="4" t="s">
        <v>209</v>
      </c>
      <c r="F171" s="5">
        <v>5798</v>
      </c>
    </row>
    <row r="172" spans="2:6" ht="13.5" customHeight="1" x14ac:dyDescent="0.25">
      <c r="B172" s="2">
        <v>66</v>
      </c>
      <c r="C172" s="1" t="s">
        <v>1</v>
      </c>
      <c r="D172" s="3">
        <v>410263</v>
      </c>
      <c r="E172" s="4" t="s">
        <v>189</v>
      </c>
      <c r="F172" s="5">
        <v>5041</v>
      </c>
    </row>
    <row r="173" spans="2:6" ht="13.5" customHeight="1" x14ac:dyDescent="0.25">
      <c r="B173" s="2" t="s">
        <v>13</v>
      </c>
      <c r="C173" s="1" t="s">
        <v>1</v>
      </c>
      <c r="D173" s="3">
        <v>410264</v>
      </c>
      <c r="E173" s="4" t="s">
        <v>210</v>
      </c>
      <c r="F173" s="5">
        <v>5798</v>
      </c>
    </row>
    <row r="174" spans="2:6" ht="13.5" customHeight="1" x14ac:dyDescent="0.25">
      <c r="B174" s="2" t="s">
        <v>13</v>
      </c>
      <c r="C174" s="1" t="s">
        <v>1</v>
      </c>
      <c r="D174" s="3">
        <v>410265</v>
      </c>
      <c r="E174" s="4" t="s">
        <v>211</v>
      </c>
      <c r="F174" s="5">
        <v>5798</v>
      </c>
    </row>
    <row r="175" spans="2:6" ht="13.5" customHeight="1" x14ac:dyDescent="0.25">
      <c r="B175" s="2">
        <v>80</v>
      </c>
      <c r="C175" s="1" t="s">
        <v>1</v>
      </c>
      <c r="D175" s="3">
        <v>410266</v>
      </c>
      <c r="E175" s="4" t="s">
        <v>232</v>
      </c>
      <c r="F175" s="5">
        <v>6080</v>
      </c>
    </row>
    <row r="176" spans="2:6" ht="13.5" customHeight="1" x14ac:dyDescent="0.25">
      <c r="B176" s="2">
        <v>66</v>
      </c>
      <c r="C176" s="1" t="s">
        <v>1</v>
      </c>
      <c r="D176" s="3">
        <v>410267</v>
      </c>
      <c r="E176" s="4" t="s">
        <v>190</v>
      </c>
      <c r="F176" s="5">
        <v>5041</v>
      </c>
    </row>
    <row r="177" spans="2:6" ht="13.5" customHeight="1" x14ac:dyDescent="0.25">
      <c r="B177" s="2" t="s">
        <v>13</v>
      </c>
      <c r="C177" s="1" t="s">
        <v>2</v>
      </c>
      <c r="D177" s="3">
        <v>410268</v>
      </c>
      <c r="E177" s="4" t="s">
        <v>212</v>
      </c>
      <c r="F177" s="5">
        <v>5798</v>
      </c>
    </row>
    <row r="178" spans="2:6" ht="13.5" customHeight="1" x14ac:dyDescent="0.25">
      <c r="B178" s="2">
        <v>80</v>
      </c>
      <c r="C178" s="1" t="s">
        <v>2</v>
      </c>
      <c r="D178" s="3">
        <v>410269</v>
      </c>
      <c r="E178" s="4" t="s">
        <v>233</v>
      </c>
      <c r="F178" s="5">
        <v>6080</v>
      </c>
    </row>
    <row r="179" spans="2:6" ht="13.5" customHeight="1" x14ac:dyDescent="0.25">
      <c r="B179" s="2" t="s">
        <v>13</v>
      </c>
      <c r="C179" s="1" t="s">
        <v>2</v>
      </c>
      <c r="D179" s="3">
        <v>410270</v>
      </c>
      <c r="E179" s="4" t="s">
        <v>213</v>
      </c>
      <c r="F179" s="5">
        <v>5798</v>
      </c>
    </row>
    <row r="180" spans="2:6" ht="13.5" customHeight="1" x14ac:dyDescent="0.25">
      <c r="B180" s="2">
        <v>66</v>
      </c>
      <c r="C180" s="1" t="s">
        <v>2</v>
      </c>
      <c r="D180" s="3">
        <v>410271</v>
      </c>
      <c r="E180" s="4" t="s">
        <v>191</v>
      </c>
      <c r="F180" s="5">
        <v>5041</v>
      </c>
    </row>
    <row r="181" spans="2:6" ht="13.5" customHeight="1" x14ac:dyDescent="0.25">
      <c r="B181" s="2" t="s">
        <v>13</v>
      </c>
      <c r="C181" s="1" t="s">
        <v>2</v>
      </c>
      <c r="D181" s="3">
        <v>410272</v>
      </c>
      <c r="E181" s="4" t="s">
        <v>214</v>
      </c>
      <c r="F181" s="5">
        <v>5798</v>
      </c>
    </row>
    <row r="182" spans="2:6" ht="13.5" customHeight="1" x14ac:dyDescent="0.25">
      <c r="B182" s="2">
        <v>80</v>
      </c>
      <c r="C182" s="1" t="s">
        <v>2</v>
      </c>
      <c r="D182" s="3">
        <v>410273</v>
      </c>
      <c r="E182" s="4" t="s">
        <v>234</v>
      </c>
      <c r="F182" s="5">
        <v>6080</v>
      </c>
    </row>
    <row r="183" spans="2:6" ht="13.5" customHeight="1" x14ac:dyDescent="0.25">
      <c r="B183" s="2" t="s">
        <v>13</v>
      </c>
      <c r="C183" s="1" t="s">
        <v>2</v>
      </c>
      <c r="D183" s="3">
        <v>410274</v>
      </c>
      <c r="E183" s="4" t="s">
        <v>215</v>
      </c>
      <c r="F183" s="5">
        <v>5798</v>
      </c>
    </row>
    <row r="184" spans="2:6" ht="13.5" customHeight="1" x14ac:dyDescent="0.25">
      <c r="B184" s="2">
        <v>66</v>
      </c>
      <c r="C184" s="1" t="s">
        <v>2</v>
      </c>
      <c r="D184" s="3">
        <v>410276</v>
      </c>
      <c r="E184" s="4" t="s">
        <v>192</v>
      </c>
      <c r="F184" s="5">
        <v>5041</v>
      </c>
    </row>
    <row r="185" spans="2:6" ht="13.5" customHeight="1" x14ac:dyDescent="0.25">
      <c r="B185" s="2" t="s">
        <v>13</v>
      </c>
      <c r="C185" s="1" t="s">
        <v>2</v>
      </c>
      <c r="D185" s="3">
        <v>410277</v>
      </c>
      <c r="E185" s="4" t="s">
        <v>216</v>
      </c>
      <c r="F185" s="5">
        <v>5798</v>
      </c>
    </row>
    <row r="186" spans="2:6" ht="13.5" customHeight="1" x14ac:dyDescent="0.25">
      <c r="B186" s="2">
        <v>80</v>
      </c>
      <c r="C186" s="1" t="s">
        <v>2</v>
      </c>
      <c r="D186" s="3">
        <v>410278</v>
      </c>
      <c r="E186" s="4" t="s">
        <v>235</v>
      </c>
      <c r="F186" s="5">
        <v>6080</v>
      </c>
    </row>
    <row r="187" spans="2:6" ht="13.5" customHeight="1" x14ac:dyDescent="0.25">
      <c r="B187" s="2" t="s">
        <v>13</v>
      </c>
      <c r="C187" s="1" t="s">
        <v>2</v>
      </c>
      <c r="D187" s="3">
        <v>410279</v>
      </c>
      <c r="E187" s="4" t="s">
        <v>217</v>
      </c>
      <c r="F187" s="5">
        <v>5798</v>
      </c>
    </row>
    <row r="188" spans="2:6" ht="13.5" customHeight="1" x14ac:dyDescent="0.25">
      <c r="B188" s="2">
        <v>66</v>
      </c>
      <c r="C188" s="1" t="s">
        <v>2</v>
      </c>
      <c r="D188" s="3">
        <v>410280</v>
      </c>
      <c r="E188" s="4" t="s">
        <v>193</v>
      </c>
      <c r="F188" s="5">
        <v>5041</v>
      </c>
    </row>
    <row r="189" spans="2:6" ht="13.5" customHeight="1" x14ac:dyDescent="0.25">
      <c r="B189" s="2">
        <v>80</v>
      </c>
      <c r="C189" s="1" t="s">
        <v>3</v>
      </c>
      <c r="D189" s="3">
        <v>410281</v>
      </c>
      <c r="E189" s="4" t="s">
        <v>324</v>
      </c>
      <c r="F189" s="5">
        <v>6080</v>
      </c>
    </row>
    <row r="190" spans="2:6" ht="13.5" customHeight="1" x14ac:dyDescent="0.25">
      <c r="B190" s="2" t="s">
        <v>13</v>
      </c>
      <c r="C190" s="1" t="s">
        <v>3</v>
      </c>
      <c r="D190" s="3">
        <v>410282</v>
      </c>
      <c r="E190" s="4" t="s">
        <v>322</v>
      </c>
      <c r="F190" s="5">
        <v>5798</v>
      </c>
    </row>
    <row r="191" spans="2:6" ht="13.5" customHeight="1" x14ac:dyDescent="0.25">
      <c r="B191" s="2" t="s">
        <v>13</v>
      </c>
      <c r="C191" s="1" t="s">
        <v>3</v>
      </c>
      <c r="D191" s="3">
        <v>410284</v>
      </c>
      <c r="E191" s="4" t="s">
        <v>323</v>
      </c>
      <c r="F191" s="5">
        <v>5798</v>
      </c>
    </row>
    <row r="192" spans="2:6" ht="13.5" customHeight="1" x14ac:dyDescent="0.25">
      <c r="B192" s="2">
        <v>80</v>
      </c>
      <c r="C192" s="1" t="s">
        <v>4</v>
      </c>
      <c r="D192" s="3">
        <v>410285</v>
      </c>
      <c r="E192" s="4" t="s">
        <v>236</v>
      </c>
      <c r="F192" s="5">
        <v>6080</v>
      </c>
    </row>
    <row r="193" spans="2:6" ht="13.5" customHeight="1" x14ac:dyDescent="0.25">
      <c r="B193" s="2" t="s">
        <v>13</v>
      </c>
      <c r="C193" s="1" t="s">
        <v>4</v>
      </c>
      <c r="D193" s="3">
        <v>410286</v>
      </c>
      <c r="E193" s="4" t="s">
        <v>218</v>
      </c>
      <c r="F193" s="5">
        <v>5798</v>
      </c>
    </row>
    <row r="194" spans="2:6" ht="13.5" customHeight="1" x14ac:dyDescent="0.25">
      <c r="B194" s="2" t="s">
        <v>13</v>
      </c>
      <c r="C194" s="1" t="s">
        <v>4</v>
      </c>
      <c r="D194" s="3">
        <v>410287</v>
      </c>
      <c r="E194" s="4" t="s">
        <v>219</v>
      </c>
      <c r="F194" s="5">
        <v>5798</v>
      </c>
    </row>
    <row r="195" spans="2:6" ht="13.5" customHeight="1" x14ac:dyDescent="0.25">
      <c r="B195" s="2">
        <v>66</v>
      </c>
      <c r="C195" s="1" t="s">
        <v>4</v>
      </c>
      <c r="D195" s="3">
        <v>410288</v>
      </c>
      <c r="E195" s="4" t="s">
        <v>194</v>
      </c>
      <c r="F195" s="5">
        <v>5041</v>
      </c>
    </row>
    <row r="196" spans="2:6" ht="13.5" customHeight="1" x14ac:dyDescent="0.25">
      <c r="B196" s="2" t="s">
        <v>13</v>
      </c>
      <c r="C196" s="1" t="s">
        <v>11</v>
      </c>
      <c r="D196" s="3">
        <v>410289</v>
      </c>
      <c r="E196" s="4" t="s">
        <v>220</v>
      </c>
      <c r="F196" s="5">
        <v>5798</v>
      </c>
    </row>
    <row r="197" spans="2:6" ht="13.5" customHeight="1" x14ac:dyDescent="0.25">
      <c r="B197" s="2">
        <v>80</v>
      </c>
      <c r="C197" s="1" t="s">
        <v>11</v>
      </c>
      <c r="D197" s="3">
        <v>410290</v>
      </c>
      <c r="E197" s="4" t="s">
        <v>237</v>
      </c>
      <c r="F197" s="5">
        <v>6080</v>
      </c>
    </row>
    <row r="198" spans="2:6" ht="13.5" customHeight="1" x14ac:dyDescent="0.25">
      <c r="B198" s="2" t="s">
        <v>13</v>
      </c>
      <c r="C198" s="1" t="s">
        <v>11</v>
      </c>
      <c r="D198" s="3">
        <v>410291</v>
      </c>
      <c r="E198" s="4" t="s">
        <v>221</v>
      </c>
      <c r="F198" s="5">
        <v>5798</v>
      </c>
    </row>
    <row r="199" spans="2:6" ht="13.5" customHeight="1" x14ac:dyDescent="0.25">
      <c r="B199" s="2" t="s">
        <v>13</v>
      </c>
      <c r="C199" s="1" t="s">
        <v>1</v>
      </c>
      <c r="D199" s="3">
        <v>410292</v>
      </c>
      <c r="E199" s="4" t="s">
        <v>223</v>
      </c>
      <c r="F199" s="5">
        <v>5798</v>
      </c>
    </row>
    <row r="200" spans="2:6" ht="13.5" customHeight="1" x14ac:dyDescent="0.25">
      <c r="B200" s="2" t="s">
        <v>13</v>
      </c>
      <c r="C200" s="1" t="s">
        <v>7</v>
      </c>
      <c r="D200" s="3">
        <v>410293</v>
      </c>
      <c r="E200" s="4" t="s">
        <v>224</v>
      </c>
      <c r="F200" s="5">
        <v>5798</v>
      </c>
    </row>
    <row r="201" spans="2:6" ht="13.5" customHeight="1" x14ac:dyDescent="0.25">
      <c r="B201" s="2">
        <v>30</v>
      </c>
      <c r="C201" s="1" t="s">
        <v>2</v>
      </c>
      <c r="D201" s="3">
        <v>410294</v>
      </c>
      <c r="E201" s="4" t="s">
        <v>50</v>
      </c>
      <c r="F201" s="5">
        <v>2299</v>
      </c>
    </row>
    <row r="202" spans="2:6" ht="13.5" customHeight="1" x14ac:dyDescent="0.25">
      <c r="B202" s="2">
        <v>38</v>
      </c>
      <c r="C202" s="1" t="s">
        <v>2</v>
      </c>
      <c r="D202" s="3">
        <v>410295</v>
      </c>
      <c r="E202" s="4" t="s">
        <v>63</v>
      </c>
      <c r="F202" s="5">
        <v>2905</v>
      </c>
    </row>
    <row r="203" spans="2:6" ht="13.5" customHeight="1" x14ac:dyDescent="0.25">
      <c r="B203" s="2">
        <v>40</v>
      </c>
      <c r="C203" s="1" t="s">
        <v>2</v>
      </c>
      <c r="D203" s="3">
        <v>410296</v>
      </c>
      <c r="E203" s="4" t="s">
        <v>84</v>
      </c>
      <c r="F203" s="5">
        <v>3033</v>
      </c>
    </row>
    <row r="204" spans="2:6" ht="13.5" customHeight="1" x14ac:dyDescent="0.25">
      <c r="B204" s="2">
        <v>44</v>
      </c>
      <c r="C204" s="1" t="s">
        <v>2</v>
      </c>
      <c r="D204" s="3">
        <v>410297</v>
      </c>
      <c r="E204" s="4" t="s">
        <v>104</v>
      </c>
      <c r="F204" s="5">
        <v>3350</v>
      </c>
    </row>
    <row r="205" spans="2:6" ht="13.5" customHeight="1" x14ac:dyDescent="0.25">
      <c r="B205" s="2">
        <v>51</v>
      </c>
      <c r="C205" s="1" t="s">
        <v>2</v>
      </c>
      <c r="D205" s="3">
        <v>410298</v>
      </c>
      <c r="E205" s="4" t="s">
        <v>124</v>
      </c>
      <c r="F205" s="5">
        <v>3883</v>
      </c>
    </row>
    <row r="206" spans="2:6" ht="13.5" customHeight="1" x14ac:dyDescent="0.25">
      <c r="B206" s="2" t="s">
        <v>12</v>
      </c>
      <c r="C206" s="1" t="s">
        <v>2</v>
      </c>
      <c r="D206" s="3">
        <v>410299</v>
      </c>
      <c r="E206" s="4" t="s">
        <v>182</v>
      </c>
      <c r="F206" s="5">
        <v>4573</v>
      </c>
    </row>
    <row r="207" spans="2:6" ht="13.5" customHeight="1" x14ac:dyDescent="0.25">
      <c r="B207" s="2" t="s">
        <v>12</v>
      </c>
      <c r="C207" s="1" t="s">
        <v>2</v>
      </c>
      <c r="D207" s="3">
        <v>410300</v>
      </c>
      <c r="E207" s="4" t="s">
        <v>183</v>
      </c>
      <c r="F207" s="5">
        <v>4573</v>
      </c>
    </row>
    <row r="208" spans="2:6" ht="13.5" customHeight="1" x14ac:dyDescent="0.25">
      <c r="B208" s="2" t="s">
        <v>12</v>
      </c>
      <c r="C208" s="1" t="s">
        <v>2</v>
      </c>
      <c r="D208" s="3">
        <v>410301</v>
      </c>
      <c r="E208" s="4" t="s">
        <v>184</v>
      </c>
      <c r="F208" s="5">
        <v>4573</v>
      </c>
    </row>
    <row r="209" spans="2:6" ht="13.5" customHeight="1" x14ac:dyDescent="0.25">
      <c r="B209" s="2">
        <v>66</v>
      </c>
      <c r="C209" s="1" t="s">
        <v>2</v>
      </c>
      <c r="D209" s="3">
        <v>410302</v>
      </c>
      <c r="E209" s="4" t="s">
        <v>195</v>
      </c>
      <c r="F209" s="5">
        <v>5041</v>
      </c>
    </row>
    <row r="210" spans="2:6" ht="13.5" customHeight="1" x14ac:dyDescent="0.25">
      <c r="B210" s="2" t="s">
        <v>13</v>
      </c>
      <c r="C210" s="1" t="s">
        <v>2</v>
      </c>
      <c r="D210" s="3">
        <v>410303</v>
      </c>
      <c r="E210" s="4" t="s">
        <v>225</v>
      </c>
      <c r="F210" s="5">
        <v>5798</v>
      </c>
    </row>
    <row r="211" spans="2:6" ht="13.5" customHeight="1" x14ac:dyDescent="0.25">
      <c r="B211" s="2" t="s">
        <v>13</v>
      </c>
      <c r="C211" s="1" t="s">
        <v>2</v>
      </c>
      <c r="D211" s="3">
        <v>410304</v>
      </c>
      <c r="E211" s="4" t="s">
        <v>226</v>
      </c>
      <c r="F211" s="5">
        <v>5798</v>
      </c>
    </row>
    <row r="212" spans="2:6" ht="13.5" customHeight="1" x14ac:dyDescent="0.25">
      <c r="B212" s="2">
        <v>80</v>
      </c>
      <c r="C212" s="1" t="s">
        <v>2</v>
      </c>
      <c r="D212" s="3">
        <v>410305</v>
      </c>
      <c r="E212" s="4" t="s">
        <v>239</v>
      </c>
      <c r="F212" s="5">
        <v>6080</v>
      </c>
    </row>
    <row r="213" spans="2:6" ht="13.5" customHeight="1" x14ac:dyDescent="0.25">
      <c r="B213" s="2">
        <v>66</v>
      </c>
      <c r="C213" s="1" t="s">
        <v>37</v>
      </c>
      <c r="D213" s="3">
        <v>410306</v>
      </c>
      <c r="E213" s="4" t="s">
        <v>196</v>
      </c>
      <c r="F213" s="5">
        <v>5041</v>
      </c>
    </row>
    <row r="214" spans="2:6" ht="13.5" customHeight="1" x14ac:dyDescent="0.25">
      <c r="B214" s="2">
        <v>66</v>
      </c>
      <c r="C214" s="1" t="s">
        <v>37</v>
      </c>
      <c r="D214" s="3">
        <v>410307</v>
      </c>
      <c r="E214" s="4" t="s">
        <v>197</v>
      </c>
      <c r="F214" s="5">
        <v>5041</v>
      </c>
    </row>
    <row r="215" spans="2:6" ht="13.5" customHeight="1" x14ac:dyDescent="0.25">
      <c r="B215" s="2">
        <v>66</v>
      </c>
      <c r="C215" s="1" t="s">
        <v>37</v>
      </c>
      <c r="D215" s="3">
        <v>410308</v>
      </c>
      <c r="E215" s="4" t="s">
        <v>198</v>
      </c>
      <c r="F215" s="5">
        <v>5041</v>
      </c>
    </row>
    <row r="216" spans="2:6" ht="13.5" customHeight="1" x14ac:dyDescent="0.25">
      <c r="B216" s="2" t="s">
        <v>12</v>
      </c>
      <c r="C216" s="1" t="s">
        <v>330</v>
      </c>
      <c r="D216" s="3">
        <v>410310</v>
      </c>
      <c r="E216" t="s">
        <v>325</v>
      </c>
      <c r="F216" s="5">
        <v>4573</v>
      </c>
    </row>
    <row r="217" spans="2:6" ht="13.5" customHeight="1" x14ac:dyDescent="0.25">
      <c r="B217" s="2">
        <v>66</v>
      </c>
      <c r="C217" s="1" t="s">
        <v>330</v>
      </c>
      <c r="D217" s="3">
        <v>410311</v>
      </c>
      <c r="E217" t="s">
        <v>326</v>
      </c>
      <c r="F217" s="5">
        <v>5041</v>
      </c>
    </row>
    <row r="218" spans="2:6" ht="13.5" customHeight="1" x14ac:dyDescent="0.25">
      <c r="B218" s="2" t="s">
        <v>12</v>
      </c>
      <c r="C218" s="1" t="s">
        <v>330</v>
      </c>
      <c r="D218" s="3">
        <v>410312</v>
      </c>
      <c r="E218" t="s">
        <v>327</v>
      </c>
      <c r="F218" s="5">
        <v>4573</v>
      </c>
    </row>
    <row r="219" spans="2:6" ht="13.5" customHeight="1" x14ac:dyDescent="0.25">
      <c r="B219" s="2">
        <v>66</v>
      </c>
      <c r="C219" s="1" t="s">
        <v>330</v>
      </c>
      <c r="D219" s="3">
        <v>410313</v>
      </c>
      <c r="E219" t="s">
        <v>328</v>
      </c>
      <c r="F219" s="5">
        <v>5041</v>
      </c>
    </row>
    <row r="220" spans="2:6" ht="13.5" customHeight="1" x14ac:dyDescent="0.25">
      <c r="B220" s="2" t="s">
        <v>12</v>
      </c>
      <c r="C220" s="1" t="s">
        <v>2</v>
      </c>
      <c r="D220" s="3">
        <v>410314</v>
      </c>
      <c r="E220" t="s">
        <v>329</v>
      </c>
      <c r="F220" s="5">
        <v>4573</v>
      </c>
    </row>
    <row r="221" spans="2:6" ht="13.5" customHeight="1" x14ac:dyDescent="0.25"/>
    <row r="222" spans="2:6" ht="13.5" customHeight="1" x14ac:dyDescent="0.25"/>
    <row r="223" spans="2:6" ht="13.5" customHeight="1" x14ac:dyDescent="0.25"/>
    <row r="224" spans="2:6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</sheetData>
  <sheetProtection formatCells="0" formatColumns="0" formatRows="0" sort="0" autoFilter="0" pivotTables="0"/>
  <autoFilter ref="B4:F215">
    <sortState ref="B5:F220">
      <sortCondition ref="D4:D215"/>
    </sortState>
  </autoFilter>
  <mergeCells count="1">
    <mergeCell ref="B2:F2"/>
  </mergeCells>
  <pageMargins left="0.4" right="0.4" top="1.1000000000000001" bottom="0.5" header="0.3" footer="0.25"/>
  <pageSetup orientation="portrait" r:id="rId1"/>
  <headerFooter>
    <oddHeader>&amp;L&amp;G&amp;C&amp;"-,Bold"&amp;16
Example 360 Y-DROP™ Systems&amp;R&amp;"-,Bold"360 YIELD CENTER
Issued 4/1/2015</oddHeader>
    <oddFooter>&amp;LOrder Online at http://dealerstore.360yieldcenter.com&amp;R&amp;K00-023360YC Ordering Tool v16 - Prices Subject to Change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6"/>
  <sheetViews>
    <sheetView showGridLines="0" showRowColHeaders="0" zoomScaleNormal="100" workbookViewId="0">
      <selection activeCell="D22" sqref="D22"/>
    </sheetView>
  </sheetViews>
  <sheetFormatPr defaultColWidth="8.85546875" defaultRowHeight="15" x14ac:dyDescent="0.25"/>
  <cols>
    <col min="1" max="1" width="1.5703125" style="13" customWidth="1"/>
    <col min="2" max="2" width="3.140625" style="11" customWidth="1"/>
    <col min="3" max="3" width="8" style="12" customWidth="1"/>
    <col min="4" max="4" width="41.42578125" style="13" customWidth="1"/>
    <col min="5" max="5" width="11.42578125" style="19" customWidth="1"/>
    <col min="6" max="6" width="6.28515625" style="20" customWidth="1"/>
    <col min="7" max="7" width="11.42578125" style="13" customWidth="1"/>
    <col min="8" max="8" width="1.42578125" customWidth="1"/>
    <col min="9" max="9" width="10.42578125" style="13" bestFit="1" customWidth="1"/>
    <col min="10" max="10" width="19.42578125" style="13" customWidth="1"/>
    <col min="11" max="11" width="12" style="13" customWidth="1"/>
    <col min="12" max="12" width="11.7109375" style="13" customWidth="1"/>
    <col min="13" max="13" width="12.140625" style="13" bestFit="1" customWidth="1"/>
    <col min="14" max="16384" width="8.85546875" style="13"/>
  </cols>
  <sheetData>
    <row r="1" spans="2:7" ht="7.5" customHeight="1" x14ac:dyDescent="0.25"/>
    <row r="2" spans="2:7" x14ac:dyDescent="0.25">
      <c r="B2" s="184" t="s">
        <v>312</v>
      </c>
      <c r="C2" s="184"/>
      <c r="D2" s="66"/>
      <c r="F2" s="65" t="s">
        <v>313</v>
      </c>
      <c r="G2" s="66"/>
    </row>
    <row r="4" spans="2:7" ht="13.5" customHeight="1" x14ac:dyDescent="0.25">
      <c r="B4" s="14" t="s">
        <v>314</v>
      </c>
      <c r="C4" s="15"/>
      <c r="D4" s="16"/>
      <c r="E4" s="146" t="s">
        <v>307</v>
      </c>
      <c r="F4" s="32" t="s">
        <v>308</v>
      </c>
      <c r="G4" s="32" t="s">
        <v>309</v>
      </c>
    </row>
    <row r="5" spans="2:7" ht="13.5" customHeight="1" x14ac:dyDescent="0.25">
      <c r="C5" s="143"/>
      <c r="D5" s="144"/>
      <c r="E5" s="145"/>
      <c r="F5" s="25">
        <v>1</v>
      </c>
      <c r="G5" s="24">
        <f>F5*E5</f>
        <v>0</v>
      </c>
    </row>
    <row r="6" spans="2:7" ht="13.5" customHeight="1" x14ac:dyDescent="0.25">
      <c r="G6" s="21"/>
    </row>
    <row r="7" spans="2:7" ht="13.5" customHeight="1" x14ac:dyDescent="0.25">
      <c r="B7" s="14" t="s">
        <v>15</v>
      </c>
      <c r="C7" s="15"/>
      <c r="D7" s="16"/>
      <c r="E7" s="17"/>
      <c r="F7" s="18"/>
      <c r="G7" s="16"/>
    </row>
    <row r="8" spans="2:7" ht="13.5" customHeight="1" x14ac:dyDescent="0.25">
      <c r="B8" s="22"/>
      <c r="C8" s="23">
        <v>415000</v>
      </c>
      <c r="D8" s="21" t="s">
        <v>14</v>
      </c>
      <c r="E8" s="24">
        <v>65</v>
      </c>
      <c r="F8" s="54"/>
      <c r="G8" s="24">
        <f>F8*E8</f>
        <v>0</v>
      </c>
    </row>
    <row r="9" spans="2:7" ht="13.5" customHeight="1" x14ac:dyDescent="0.25">
      <c r="B9" s="22"/>
      <c r="C9" s="23"/>
      <c r="D9" s="21"/>
      <c r="E9" s="24"/>
      <c r="F9" s="25"/>
      <c r="G9" s="24"/>
    </row>
    <row r="10" spans="2:7" ht="13.5" customHeight="1" x14ac:dyDescent="0.25">
      <c r="B10" s="14" t="s">
        <v>28</v>
      </c>
      <c r="C10" s="15"/>
      <c r="D10" s="16"/>
      <c r="E10" s="17"/>
      <c r="F10" s="18"/>
      <c r="G10" s="17"/>
    </row>
    <row r="11" spans="2:7" ht="13.5" customHeight="1" x14ac:dyDescent="0.25">
      <c r="B11" s="22"/>
      <c r="C11" s="23">
        <v>412051</v>
      </c>
      <c r="D11" s="21" t="s">
        <v>16</v>
      </c>
      <c r="E11" s="24">
        <v>7</v>
      </c>
      <c r="F11" s="54"/>
      <c r="G11" s="24">
        <f t="shared" ref="G11:G43" si="0">F11*E11</f>
        <v>0</v>
      </c>
    </row>
    <row r="12" spans="2:7" ht="13.5" customHeight="1" x14ac:dyDescent="0.25">
      <c r="G12" s="24"/>
    </row>
    <row r="13" spans="2:7" ht="13.5" customHeight="1" x14ac:dyDescent="0.25">
      <c r="B13" s="14" t="s">
        <v>29</v>
      </c>
      <c r="C13" s="15"/>
      <c r="D13" s="16"/>
      <c r="E13" s="17"/>
      <c r="F13" s="18"/>
      <c r="G13" s="17"/>
    </row>
    <row r="14" spans="2:7" ht="13.5" customHeight="1" x14ac:dyDescent="0.25">
      <c r="B14" s="22"/>
      <c r="C14" s="23">
        <v>416000</v>
      </c>
      <c r="D14" s="21" t="s">
        <v>17</v>
      </c>
      <c r="E14" s="24">
        <v>34</v>
      </c>
      <c r="F14" s="54"/>
      <c r="G14" s="24">
        <f t="shared" si="0"/>
        <v>0</v>
      </c>
    </row>
    <row r="15" spans="2:7" ht="13.5" customHeight="1" x14ac:dyDescent="0.25">
      <c r="B15" s="22"/>
      <c r="C15" s="23"/>
      <c r="D15" s="21"/>
      <c r="E15" s="24"/>
      <c r="F15" s="25"/>
      <c r="G15" s="24"/>
    </row>
    <row r="16" spans="2:7" ht="13.5" customHeight="1" x14ac:dyDescent="0.25">
      <c r="B16" s="14" t="s">
        <v>305</v>
      </c>
      <c r="C16" s="15"/>
      <c r="D16" s="16"/>
      <c r="E16" s="17"/>
      <c r="F16" s="18"/>
      <c r="G16" s="17"/>
    </row>
    <row r="17" spans="2:11" ht="13.5" customHeight="1" x14ac:dyDescent="0.25">
      <c r="B17" s="22"/>
      <c r="C17" s="23">
        <v>416124</v>
      </c>
      <c r="D17" s="21" t="s">
        <v>18</v>
      </c>
      <c r="E17" s="24">
        <v>120</v>
      </c>
      <c r="F17" s="54"/>
      <c r="G17" s="24">
        <f t="shared" si="0"/>
        <v>0</v>
      </c>
    </row>
    <row r="18" spans="2:11" ht="13.5" customHeight="1" x14ac:dyDescent="0.25">
      <c r="B18" s="22"/>
      <c r="C18" s="23">
        <v>416136</v>
      </c>
      <c r="D18" s="21" t="s">
        <v>19</v>
      </c>
      <c r="E18" s="24">
        <v>130</v>
      </c>
      <c r="F18" s="55"/>
      <c r="G18" s="24">
        <f>F18*E18</f>
        <v>0</v>
      </c>
    </row>
    <row r="19" spans="2:11" ht="13.5" customHeight="1" x14ac:dyDescent="0.25">
      <c r="B19" s="22"/>
      <c r="C19" s="23">
        <v>416148</v>
      </c>
      <c r="D19" s="21" t="s">
        <v>20</v>
      </c>
      <c r="E19" s="24">
        <v>140</v>
      </c>
      <c r="F19" s="55"/>
      <c r="G19" s="24">
        <f>F19*E19</f>
        <v>0</v>
      </c>
    </row>
    <row r="20" spans="2:11" ht="13.5" customHeight="1" x14ac:dyDescent="0.25">
      <c r="B20" s="22"/>
      <c r="C20" s="23">
        <v>416160</v>
      </c>
      <c r="D20" s="21" t="s">
        <v>21</v>
      </c>
      <c r="E20" s="24">
        <v>150</v>
      </c>
      <c r="F20" s="55"/>
      <c r="G20" s="24">
        <f t="shared" si="0"/>
        <v>0</v>
      </c>
    </row>
    <row r="21" spans="2:11" ht="13.5" customHeight="1" x14ac:dyDescent="0.25">
      <c r="B21" s="22"/>
      <c r="C21" s="23">
        <v>416172</v>
      </c>
      <c r="D21" s="21" t="s">
        <v>22</v>
      </c>
      <c r="E21" s="24">
        <v>160</v>
      </c>
      <c r="F21" s="55"/>
      <c r="G21" s="24">
        <f t="shared" si="0"/>
        <v>0</v>
      </c>
    </row>
    <row r="22" spans="2:11" ht="13.5" customHeight="1" x14ac:dyDescent="0.25">
      <c r="G22" s="24"/>
    </row>
    <row r="23" spans="2:11" ht="13.5" customHeight="1" x14ac:dyDescent="0.25">
      <c r="B23" s="14" t="s">
        <v>306</v>
      </c>
      <c r="C23" s="15"/>
      <c r="D23" s="16"/>
      <c r="E23" s="17"/>
      <c r="F23" s="18"/>
      <c r="G23" s="17"/>
    </row>
    <row r="24" spans="2:11" ht="13.5" customHeight="1" x14ac:dyDescent="0.25">
      <c r="B24" s="22"/>
      <c r="C24" s="23">
        <v>416066</v>
      </c>
      <c r="D24" s="21" t="s">
        <v>280</v>
      </c>
      <c r="E24" s="24">
        <v>15</v>
      </c>
      <c r="F24" s="54"/>
      <c r="G24" s="24">
        <f t="shared" si="0"/>
        <v>0</v>
      </c>
    </row>
    <row r="25" spans="2:11" ht="13.5" customHeight="1" x14ac:dyDescent="0.25">
      <c r="B25" s="22"/>
      <c r="C25" s="23">
        <v>416078</v>
      </c>
      <c r="D25" s="21" t="s">
        <v>282</v>
      </c>
      <c r="E25" s="24">
        <v>16</v>
      </c>
      <c r="F25" s="55"/>
      <c r="G25" s="24">
        <f t="shared" si="0"/>
        <v>0</v>
      </c>
    </row>
    <row r="26" spans="2:11" ht="13.5" customHeight="1" x14ac:dyDescent="0.25">
      <c r="B26" s="22"/>
      <c r="C26" s="23">
        <v>416090</v>
      </c>
      <c r="D26" s="21" t="s">
        <v>284</v>
      </c>
      <c r="E26" s="24">
        <v>17</v>
      </c>
      <c r="F26" s="55"/>
      <c r="G26" s="24">
        <f t="shared" si="0"/>
        <v>0</v>
      </c>
    </row>
    <row r="27" spans="2:11" ht="13.5" customHeight="1" x14ac:dyDescent="0.25">
      <c r="B27" s="22"/>
      <c r="C27" s="23">
        <v>416099</v>
      </c>
      <c r="D27" s="47" t="s">
        <v>315</v>
      </c>
      <c r="E27" s="24">
        <v>18</v>
      </c>
      <c r="F27" s="55"/>
      <c r="G27" s="24">
        <f>F27*E27</f>
        <v>0</v>
      </c>
    </row>
    <row r="28" spans="2:11" ht="13.5" customHeight="1" x14ac:dyDescent="0.25">
      <c r="B28" s="22"/>
      <c r="C28" s="23"/>
      <c r="D28" s="21"/>
      <c r="E28" s="24"/>
      <c r="F28" s="26"/>
      <c r="G28" s="24"/>
      <c r="J28" s="27"/>
      <c r="K28" s="27"/>
    </row>
    <row r="29" spans="2:11" ht="13.5" customHeight="1" x14ac:dyDescent="0.25">
      <c r="B29" s="14" t="s">
        <v>30</v>
      </c>
      <c r="C29" s="15"/>
      <c r="D29" s="16"/>
      <c r="E29" s="17"/>
      <c r="F29" s="18"/>
      <c r="G29" s="17"/>
    </row>
    <row r="30" spans="2:11" ht="13.5" customHeight="1" x14ac:dyDescent="0.25">
      <c r="B30" s="22"/>
      <c r="C30" s="23">
        <v>413000</v>
      </c>
      <c r="D30" s="21" t="s">
        <v>241</v>
      </c>
      <c r="E30" s="24">
        <v>325</v>
      </c>
      <c r="F30" s="54"/>
      <c r="G30" s="24">
        <f t="shared" si="0"/>
        <v>0</v>
      </c>
    </row>
    <row r="31" spans="2:11" ht="13.5" customHeight="1" x14ac:dyDescent="0.25">
      <c r="B31" s="22"/>
      <c r="C31" s="23">
        <v>413010</v>
      </c>
      <c r="D31" s="21" t="s">
        <v>240</v>
      </c>
      <c r="E31" s="24">
        <v>325</v>
      </c>
      <c r="F31" s="55"/>
      <c r="G31" s="24">
        <f t="shared" ref="G31" si="1">F31*E31</f>
        <v>0</v>
      </c>
    </row>
    <row r="32" spans="2:11" ht="13.5" customHeight="1" x14ac:dyDescent="0.25">
      <c r="B32" s="22"/>
      <c r="C32" s="23"/>
      <c r="D32" s="21"/>
      <c r="E32" s="24"/>
      <c r="F32" s="25"/>
      <c r="G32" s="24"/>
    </row>
    <row r="33" spans="2:7" ht="13.5" customHeight="1" x14ac:dyDescent="0.25">
      <c r="B33" s="14" t="s">
        <v>36</v>
      </c>
      <c r="C33" s="15"/>
      <c r="D33" s="16"/>
      <c r="E33" s="17"/>
      <c r="F33" s="18"/>
      <c r="G33" s="17"/>
    </row>
    <row r="34" spans="2:7" ht="13.5" customHeight="1" x14ac:dyDescent="0.25">
      <c r="B34" s="22"/>
      <c r="C34" s="23">
        <v>413124</v>
      </c>
      <c r="D34" s="21" t="s">
        <v>23</v>
      </c>
      <c r="E34" s="24">
        <v>7</v>
      </c>
      <c r="F34" s="54"/>
      <c r="G34" s="24">
        <f t="shared" si="0"/>
        <v>0</v>
      </c>
    </row>
    <row r="35" spans="2:7" ht="13.5" customHeight="1" x14ac:dyDescent="0.25">
      <c r="B35" s="22"/>
      <c r="C35" s="23">
        <v>413130</v>
      </c>
      <c r="D35" s="21" t="s">
        <v>24</v>
      </c>
      <c r="E35" s="24">
        <v>7</v>
      </c>
      <c r="F35" s="55"/>
      <c r="G35" s="24">
        <f t="shared" si="0"/>
        <v>0</v>
      </c>
    </row>
    <row r="36" spans="2:7" ht="13.5" customHeight="1" x14ac:dyDescent="0.25">
      <c r="B36" s="22"/>
      <c r="C36" s="23">
        <v>413136</v>
      </c>
      <c r="D36" s="21" t="s">
        <v>25</v>
      </c>
      <c r="E36" s="24">
        <v>10</v>
      </c>
      <c r="F36" s="55"/>
      <c r="G36" s="24">
        <f t="shared" si="0"/>
        <v>0</v>
      </c>
    </row>
    <row r="37" spans="2:7" ht="13.5" customHeight="1" x14ac:dyDescent="0.25">
      <c r="B37" s="22"/>
      <c r="C37" s="23">
        <v>413148</v>
      </c>
      <c r="D37" s="21" t="s">
        <v>26</v>
      </c>
      <c r="E37" s="24">
        <v>10</v>
      </c>
      <c r="F37" s="55"/>
      <c r="G37" s="24">
        <f t="shared" si="0"/>
        <v>0</v>
      </c>
    </row>
    <row r="38" spans="2:7" ht="13.5" customHeight="1" x14ac:dyDescent="0.25">
      <c r="F38" s="28"/>
      <c r="G38" s="24"/>
    </row>
    <row r="39" spans="2:7" ht="13.5" customHeight="1" x14ac:dyDescent="0.25">
      <c r="B39" s="14" t="s">
        <v>27</v>
      </c>
      <c r="C39" s="15"/>
      <c r="D39" s="16"/>
      <c r="E39" s="17"/>
      <c r="F39" s="18"/>
      <c r="G39" s="17"/>
    </row>
    <row r="40" spans="2:7" ht="13.5" customHeight="1" x14ac:dyDescent="0.25">
      <c r="B40" s="22"/>
      <c r="C40" s="23">
        <v>418015</v>
      </c>
      <c r="D40" s="21" t="s">
        <v>31</v>
      </c>
      <c r="E40" s="24">
        <v>31.25</v>
      </c>
      <c r="F40" s="54"/>
      <c r="G40" s="24">
        <f t="shared" si="0"/>
        <v>0</v>
      </c>
    </row>
    <row r="41" spans="2:7" ht="13.5" customHeight="1" x14ac:dyDescent="0.25">
      <c r="B41" s="22"/>
      <c r="C41" s="23">
        <v>418020</v>
      </c>
      <c r="D41" s="21" t="s">
        <v>32</v>
      </c>
      <c r="E41" s="24">
        <v>31.25</v>
      </c>
      <c r="F41" s="55"/>
      <c r="G41" s="24">
        <f t="shared" si="0"/>
        <v>0</v>
      </c>
    </row>
    <row r="42" spans="2:7" ht="13.5" customHeight="1" x14ac:dyDescent="0.25">
      <c r="B42" s="22"/>
      <c r="C42" s="23">
        <v>418030</v>
      </c>
      <c r="D42" s="21" t="s">
        <v>33</v>
      </c>
      <c r="E42" s="24">
        <v>31.25</v>
      </c>
      <c r="F42" s="55"/>
      <c r="G42" s="24">
        <f t="shared" si="0"/>
        <v>0</v>
      </c>
    </row>
    <row r="43" spans="2:7" ht="13.5" customHeight="1" x14ac:dyDescent="0.25">
      <c r="B43" s="22"/>
      <c r="C43" s="23">
        <v>418050</v>
      </c>
      <c r="D43" s="21" t="s">
        <v>34</v>
      </c>
      <c r="E43" s="24">
        <v>31.25</v>
      </c>
      <c r="F43" s="55"/>
      <c r="G43" s="24">
        <f t="shared" si="0"/>
        <v>0</v>
      </c>
    </row>
    <row r="44" spans="2:7" ht="13.5" customHeight="1" x14ac:dyDescent="0.25"/>
    <row r="45" spans="2:7" ht="13.5" customHeight="1" x14ac:dyDescent="0.25">
      <c r="B45" s="14" t="s">
        <v>301</v>
      </c>
      <c r="C45" s="29"/>
      <c r="D45" s="30"/>
      <c r="E45" s="31"/>
      <c r="F45" s="32"/>
      <c r="G45" s="30"/>
    </row>
    <row r="46" spans="2:7" ht="13.5" customHeight="1" x14ac:dyDescent="0.25">
      <c r="B46" s="33"/>
      <c r="C46" s="56"/>
      <c r="D46" s="57"/>
      <c r="E46" s="58"/>
      <c r="F46" s="59"/>
      <c r="G46" s="34">
        <f>E46*F46</f>
        <v>0</v>
      </c>
    </row>
    <row r="47" spans="2:7" ht="13.5" customHeight="1" x14ac:dyDescent="0.25">
      <c r="B47" s="33"/>
      <c r="C47" s="60"/>
      <c r="D47" s="61"/>
      <c r="E47" s="62"/>
      <c r="F47" s="63"/>
      <c r="G47" s="34">
        <f>E47*F47</f>
        <v>0</v>
      </c>
    </row>
    <row r="48" spans="2:7" ht="13.5" customHeight="1" x14ac:dyDescent="0.25">
      <c r="B48" s="33"/>
      <c r="C48" s="163"/>
      <c r="D48" s="164"/>
      <c r="E48" s="165"/>
      <c r="F48" s="166"/>
      <c r="G48" s="34"/>
    </row>
    <row r="49" spans="1:8" s="35" customFormat="1" ht="13.5" customHeight="1" x14ac:dyDescent="0.25">
      <c r="H49"/>
    </row>
    <row r="50" spans="1:8" s="35" customFormat="1" ht="13.5" customHeight="1" x14ac:dyDescent="0.25">
      <c r="A50" s="13"/>
      <c r="B50" s="36" t="s">
        <v>294</v>
      </c>
      <c r="C50" s="37"/>
      <c r="D50" s="38"/>
      <c r="E50" s="39"/>
      <c r="F50" s="40"/>
      <c r="G50" s="41">
        <f>SUM(G4:G47)</f>
        <v>0</v>
      </c>
      <c r="H50"/>
    </row>
    <row r="51" spans="1:8" ht="13.5" customHeight="1" x14ac:dyDescent="0.25">
      <c r="A51" s="35"/>
      <c r="B51" s="35"/>
      <c r="C51" s="35"/>
      <c r="D51" s="35"/>
      <c r="E51" s="35"/>
      <c r="F51" s="35"/>
      <c r="G51" s="35"/>
    </row>
    <row r="52" spans="1:8" s="35" customFormat="1" ht="13.5" customHeight="1" x14ac:dyDescent="0.25">
      <c r="A52" s="13"/>
      <c r="B52" s="33"/>
      <c r="C52" s="23"/>
      <c r="D52" s="42"/>
      <c r="E52" s="43"/>
      <c r="F52" s="44"/>
      <c r="G52" s="45"/>
      <c r="H52"/>
    </row>
    <row r="53" spans="1:8" ht="13.5" customHeight="1" x14ac:dyDescent="0.25">
      <c r="B53" s="14" t="s">
        <v>302</v>
      </c>
      <c r="C53" s="15"/>
      <c r="D53" s="46"/>
      <c r="E53" s="17"/>
      <c r="F53" s="18"/>
      <c r="G53" s="17"/>
    </row>
    <row r="54" spans="1:8" ht="13.5" customHeight="1" x14ac:dyDescent="0.25">
      <c r="B54" s="33"/>
      <c r="C54" s="23">
        <v>420000</v>
      </c>
      <c r="D54" s="47" t="s">
        <v>297</v>
      </c>
      <c r="E54" s="24">
        <v>190</v>
      </c>
      <c r="F54" s="64"/>
      <c r="G54" s="24">
        <f t="shared" ref="G54:G57" si="2">F54*E54</f>
        <v>0</v>
      </c>
    </row>
    <row r="55" spans="1:8" ht="13.5" customHeight="1" x14ac:dyDescent="0.25">
      <c r="B55" s="33"/>
      <c r="C55" s="23"/>
      <c r="D55" s="47"/>
      <c r="E55" s="24"/>
      <c r="F55" s="26"/>
      <c r="G55" s="24"/>
    </row>
    <row r="56" spans="1:8" ht="13.5" customHeight="1" x14ac:dyDescent="0.25">
      <c r="B56" s="14" t="s">
        <v>303</v>
      </c>
      <c r="C56" s="15"/>
      <c r="D56" s="46"/>
      <c r="E56" s="17"/>
      <c r="F56" s="18"/>
      <c r="G56" s="17"/>
    </row>
    <row r="57" spans="1:8" ht="13.5" customHeight="1" x14ac:dyDescent="0.25">
      <c r="B57" s="33"/>
      <c r="C57" s="23">
        <v>420100</v>
      </c>
      <c r="D57" s="47" t="s">
        <v>298</v>
      </c>
      <c r="E57" s="24">
        <v>16</v>
      </c>
      <c r="F57" s="64"/>
      <c r="G57" s="24">
        <f t="shared" si="2"/>
        <v>0</v>
      </c>
    </row>
    <row r="58" spans="1:8" ht="13.5" customHeight="1" x14ac:dyDescent="0.25">
      <c r="A58" s="35"/>
      <c r="B58" s="35"/>
      <c r="C58" s="35"/>
      <c r="D58" s="35"/>
      <c r="E58" s="35"/>
      <c r="F58" s="35"/>
      <c r="G58" s="35"/>
    </row>
    <row r="59" spans="1:8" s="35" customFormat="1" ht="13.5" customHeight="1" x14ac:dyDescent="0.25">
      <c r="H59"/>
    </row>
    <row r="60" spans="1:8" s="35" customFormat="1" ht="13.5" customHeight="1" x14ac:dyDescent="0.25">
      <c r="A60" s="13"/>
      <c r="B60" s="36" t="s">
        <v>304</v>
      </c>
      <c r="C60" s="37"/>
      <c r="D60" s="38"/>
      <c r="E60" s="39"/>
      <c r="F60" s="40"/>
      <c r="G60" s="41">
        <f>SUM(G54:G57)</f>
        <v>0</v>
      </c>
      <c r="H60"/>
    </row>
    <row r="61" spans="1:8" ht="13.5" customHeight="1" x14ac:dyDescent="0.25">
      <c r="A61" s="35"/>
      <c r="B61" s="35"/>
      <c r="C61" s="35"/>
      <c r="D61" s="35"/>
      <c r="E61" s="35"/>
      <c r="F61" s="35"/>
      <c r="G61" s="35"/>
    </row>
    <row r="62" spans="1:8" s="35" customFormat="1" ht="13.5" customHeight="1" x14ac:dyDescent="0.25">
      <c r="H62"/>
    </row>
    <row r="63" spans="1:8" s="35" customFormat="1" ht="13.5" customHeight="1" thickBot="1" x14ac:dyDescent="0.3">
      <c r="A63" s="13"/>
      <c r="B63" s="48" t="s">
        <v>300</v>
      </c>
      <c r="C63" s="49"/>
      <c r="D63" s="50"/>
      <c r="E63" s="51"/>
      <c r="F63" s="52"/>
      <c r="G63" s="53">
        <f>G50+G60</f>
        <v>0</v>
      </c>
      <c r="H63"/>
    </row>
    <row r="64" spans="1:8" ht="13.5" customHeight="1" thickTop="1" x14ac:dyDescent="0.25">
      <c r="B64" s="22"/>
      <c r="C64" s="23"/>
      <c r="D64" s="21"/>
      <c r="E64" s="24"/>
      <c r="F64" s="25"/>
      <c r="G64" s="21"/>
    </row>
    <row r="65" spans="2:7" ht="13.5" customHeight="1" x14ac:dyDescent="0.25">
      <c r="B65" s="22"/>
      <c r="C65" s="23"/>
      <c r="D65" s="21"/>
      <c r="E65" s="24"/>
      <c r="F65" s="25"/>
      <c r="G65" s="21"/>
    </row>
    <row r="66" spans="2:7" ht="13.5" customHeight="1" x14ac:dyDescent="0.25">
      <c r="B66" s="22"/>
      <c r="C66" s="23"/>
      <c r="D66" s="21"/>
      <c r="E66" s="24"/>
      <c r="F66" s="25"/>
      <c r="G66" s="21"/>
    </row>
    <row r="67" spans="2:7" ht="13.5" customHeight="1" x14ac:dyDescent="0.25">
      <c r="B67" s="33" t="s">
        <v>311</v>
      </c>
      <c r="C67" s="23"/>
      <c r="D67" s="21"/>
      <c r="E67" s="24"/>
      <c r="F67" s="25"/>
      <c r="G67" s="21"/>
    </row>
    <row r="68" spans="2:7" ht="13.5" customHeight="1" x14ac:dyDescent="0.25">
      <c r="B68" s="175"/>
      <c r="C68" s="176"/>
      <c r="D68" s="176"/>
      <c r="E68" s="176"/>
      <c r="F68" s="176"/>
      <c r="G68" s="177"/>
    </row>
    <row r="69" spans="2:7" ht="13.5" customHeight="1" x14ac:dyDescent="0.25">
      <c r="B69" s="178"/>
      <c r="C69" s="179"/>
      <c r="D69" s="179"/>
      <c r="E69" s="179"/>
      <c r="F69" s="179"/>
      <c r="G69" s="180"/>
    </row>
    <row r="70" spans="2:7" ht="13.5" customHeight="1" x14ac:dyDescent="0.25">
      <c r="B70" s="178"/>
      <c r="C70" s="179"/>
      <c r="D70" s="179"/>
      <c r="E70" s="179"/>
      <c r="F70" s="179"/>
      <c r="G70" s="180"/>
    </row>
    <row r="71" spans="2:7" ht="13.5" customHeight="1" x14ac:dyDescent="0.25">
      <c r="B71" s="178"/>
      <c r="C71" s="179"/>
      <c r="D71" s="179"/>
      <c r="E71" s="179"/>
      <c r="F71" s="179"/>
      <c r="G71" s="180"/>
    </row>
    <row r="72" spans="2:7" ht="13.5" customHeight="1" x14ac:dyDescent="0.25">
      <c r="B72" s="178"/>
      <c r="C72" s="179"/>
      <c r="D72" s="179"/>
      <c r="E72" s="179"/>
      <c r="F72" s="179"/>
      <c r="G72" s="180"/>
    </row>
    <row r="73" spans="2:7" ht="13.5" customHeight="1" x14ac:dyDescent="0.25">
      <c r="B73" s="178"/>
      <c r="C73" s="179"/>
      <c r="D73" s="179"/>
      <c r="E73" s="179"/>
      <c r="F73" s="179"/>
      <c r="G73" s="180"/>
    </row>
    <row r="74" spans="2:7" ht="13.5" customHeight="1" x14ac:dyDescent="0.25">
      <c r="B74" s="178"/>
      <c r="C74" s="179"/>
      <c r="D74" s="179"/>
      <c r="E74" s="179"/>
      <c r="F74" s="179"/>
      <c r="G74" s="180"/>
    </row>
    <row r="75" spans="2:7" ht="13.5" customHeight="1" x14ac:dyDescent="0.25">
      <c r="B75" s="178"/>
      <c r="C75" s="179"/>
      <c r="D75" s="179"/>
      <c r="E75" s="179"/>
      <c r="F75" s="179"/>
      <c r="G75" s="180"/>
    </row>
    <row r="76" spans="2:7" ht="13.5" customHeight="1" x14ac:dyDescent="0.25">
      <c r="B76" s="178"/>
      <c r="C76" s="179"/>
      <c r="D76" s="179"/>
      <c r="E76" s="179"/>
      <c r="F76" s="179"/>
      <c r="G76" s="180"/>
    </row>
    <row r="77" spans="2:7" ht="13.5" customHeight="1" x14ac:dyDescent="0.25">
      <c r="B77" s="181"/>
      <c r="C77" s="182"/>
      <c r="D77" s="182"/>
      <c r="E77" s="182"/>
      <c r="F77" s="182"/>
      <c r="G77" s="183"/>
    </row>
    <row r="78" spans="2:7" ht="13.5" customHeight="1" x14ac:dyDescent="0.25">
      <c r="B78" s="22"/>
      <c r="C78" s="23"/>
      <c r="D78" s="21"/>
      <c r="E78" s="24"/>
      <c r="F78" s="25"/>
      <c r="G78" s="21"/>
    </row>
    <row r="79" spans="2:7" ht="13.5" customHeight="1" x14ac:dyDescent="0.25">
      <c r="B79" s="22"/>
      <c r="C79" s="23"/>
      <c r="D79" s="21"/>
      <c r="E79" s="24"/>
      <c r="F79" s="25"/>
      <c r="G79" s="21"/>
    </row>
    <row r="80" spans="2:7" ht="13.5" customHeight="1" x14ac:dyDescent="0.25"/>
    <row r="81" spans="1:7" ht="13.5" customHeight="1" x14ac:dyDescent="0.25"/>
    <row r="82" spans="1:7" ht="13.5" customHeight="1" x14ac:dyDescent="0.25"/>
    <row r="83" spans="1:7" ht="13.5" customHeight="1" x14ac:dyDescent="0.25"/>
    <row r="84" spans="1:7" ht="13.5" customHeight="1" x14ac:dyDescent="0.25"/>
    <row r="85" spans="1:7" ht="13.5" customHeight="1" x14ac:dyDescent="0.25"/>
    <row r="86" spans="1:7" ht="13.5" customHeight="1" x14ac:dyDescent="0.25">
      <c r="A86"/>
      <c r="B86"/>
      <c r="C86"/>
      <c r="D86"/>
      <c r="E86"/>
      <c r="F86"/>
      <c r="G86"/>
    </row>
    <row r="87" spans="1:7" customFormat="1" ht="13.5" customHeight="1" x14ac:dyDescent="0.25"/>
    <row r="88" spans="1:7" customFormat="1" ht="13.5" customHeight="1" x14ac:dyDescent="0.25">
      <c r="A88" s="13"/>
      <c r="B88" s="11"/>
      <c r="C88" s="12"/>
      <c r="D88" s="13"/>
      <c r="E88" s="13"/>
      <c r="F88" s="13"/>
      <c r="G88" s="13"/>
    </row>
    <row r="89" spans="1:7" ht="13.5" customHeight="1" x14ac:dyDescent="0.25">
      <c r="B89" s="13"/>
      <c r="E89" s="13"/>
      <c r="F89" s="13"/>
    </row>
    <row r="90" spans="1:7" ht="13.5" customHeight="1" x14ac:dyDescent="0.25">
      <c r="B90" s="13"/>
      <c r="E90" s="13"/>
      <c r="F90" s="13"/>
    </row>
    <row r="91" spans="1:7" ht="13.5" customHeight="1" x14ac:dyDescent="0.25">
      <c r="B91" s="13"/>
      <c r="C91" s="27"/>
      <c r="E91" s="13"/>
      <c r="F91" s="13"/>
    </row>
    <row r="92" spans="1:7" ht="13.5" customHeight="1" x14ac:dyDescent="0.25">
      <c r="B92" s="13"/>
      <c r="C92" s="27"/>
      <c r="E92" s="13"/>
      <c r="F92" s="13"/>
    </row>
    <row r="93" spans="1:7" ht="13.5" customHeight="1" x14ac:dyDescent="0.25">
      <c r="B93" s="13"/>
      <c r="C93" s="13"/>
      <c r="E93" s="13"/>
      <c r="F93" s="13"/>
    </row>
    <row r="94" spans="1:7" ht="13.5" customHeight="1" x14ac:dyDescent="0.25">
      <c r="B94" s="13"/>
      <c r="C94" s="19"/>
      <c r="E94" s="13"/>
      <c r="F94" s="13"/>
    </row>
    <row r="95" spans="1:7" ht="13.5" customHeight="1" x14ac:dyDescent="0.25">
      <c r="C95" s="19"/>
      <c r="E95" s="13"/>
      <c r="F95" s="13"/>
    </row>
    <row r="96" spans="1:7" ht="13.5" customHeight="1" x14ac:dyDescent="0.25">
      <c r="C96" s="19"/>
      <c r="D96" s="20"/>
      <c r="E96" s="13"/>
      <c r="F96" s="13"/>
    </row>
    <row r="97" spans="3:6" ht="13.5" customHeight="1" x14ac:dyDescent="0.25">
      <c r="C97" s="13"/>
      <c r="E97" s="13"/>
      <c r="F97" s="13"/>
    </row>
    <row r="98" spans="3:6" ht="13.5" customHeight="1" x14ac:dyDescent="0.25">
      <c r="C98" s="19"/>
      <c r="D98" s="20"/>
      <c r="E98" s="13"/>
      <c r="F98" s="13"/>
    </row>
    <row r="99" spans="3:6" ht="13.5" customHeight="1" x14ac:dyDescent="0.25"/>
    <row r="100" spans="3:6" ht="13.5" customHeight="1" x14ac:dyDescent="0.25"/>
    <row r="101" spans="3:6" ht="13.5" customHeight="1" x14ac:dyDescent="0.25"/>
    <row r="102" spans="3:6" ht="13.5" customHeight="1" x14ac:dyDescent="0.25"/>
    <row r="103" spans="3:6" ht="13.5" customHeight="1" x14ac:dyDescent="0.25"/>
    <row r="104" spans="3:6" ht="13.5" customHeight="1" x14ac:dyDescent="0.25"/>
    <row r="105" spans="3:6" ht="13.5" customHeight="1" x14ac:dyDescent="0.25"/>
    <row r="106" spans="3:6" ht="13.5" customHeight="1" x14ac:dyDescent="0.25"/>
    <row r="107" spans="3:6" ht="13.5" customHeight="1" x14ac:dyDescent="0.25"/>
    <row r="108" spans="3:6" ht="13.5" customHeight="1" x14ac:dyDescent="0.25"/>
    <row r="109" spans="3:6" ht="13.5" customHeight="1" x14ac:dyDescent="0.25"/>
    <row r="110" spans="3:6" ht="13.5" customHeight="1" x14ac:dyDescent="0.25"/>
    <row r="111" spans="3:6" ht="13.5" customHeight="1" x14ac:dyDescent="0.25"/>
    <row r="112" spans="3:6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</sheetData>
  <sheetProtection algorithmName="SHA-512" hashValue="+b06Sic1ckk4HWvq7yk4JBLmrv141gLp4BVQLKEIE5mCs2KKWAQ+5fZISqbGkN/wtxrNt9Yov38X4RQHjRnFIQ==" saltValue="tWYGjFzltx2ZVK11ixtUXA==" spinCount="100000" sheet="1" objects="1" scenarios="1"/>
  <mergeCells count="2">
    <mergeCell ref="B68:G77"/>
    <mergeCell ref="B2:C2"/>
  </mergeCells>
  <pageMargins left="0.4" right="0.4" top="1.1000000000000001" bottom="0.25" header="0.3" footer="0"/>
  <pageSetup orientation="portrait" horizontalDpi="4294967293" verticalDpi="4294967293" r:id="rId1"/>
  <headerFooter>
    <oddHeader>&amp;L&amp;G&amp;C&amp;"-,Bold"&amp;16
Example 360 Y-DROP™ Systems&amp;R&amp;"-,Bold"360 YIELD CENTER
Issued 4/1/2015</oddHeader>
    <oddFooter>&amp;LOrder Online at http://dealerstore.360yieldcenter.com&amp;R&amp;K00-023360YC Ordering Tool v16 - Prices Subject to Change</oddFooter>
  </headerFooter>
  <rowBreaks count="1" manualBreakCount="1">
    <brk id="50" max="7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9"/>
  <sheetViews>
    <sheetView showGridLines="0" showRowColHeaders="0" zoomScaleNormal="100" zoomScaleSheetLayoutView="100" workbookViewId="0">
      <selection activeCell="J22" sqref="J22"/>
    </sheetView>
  </sheetViews>
  <sheetFormatPr defaultColWidth="7.140625" defaultRowHeight="15" x14ac:dyDescent="0.25"/>
  <cols>
    <col min="1" max="1" width="1.28515625" style="35" customWidth="1"/>
    <col min="2" max="2" width="4.42578125" style="35" customWidth="1"/>
    <col min="3" max="3" width="7.5703125" style="35" customWidth="1"/>
    <col min="4" max="4" width="38" style="35" customWidth="1"/>
    <col min="5" max="5" width="9.85546875" style="67" customWidth="1"/>
    <col min="6" max="6" width="4.7109375" style="35" customWidth="1"/>
    <col min="7" max="7" width="11.5703125" style="68" customWidth="1"/>
    <col min="8" max="8" width="4.7109375" style="35" customWidth="1"/>
    <col min="9" max="9" width="12.140625" style="68" customWidth="1"/>
    <col min="10" max="10" width="4.7109375" style="35" customWidth="1"/>
    <col min="11" max="11" width="12.140625" style="68" customWidth="1"/>
    <col min="12" max="12" width="4.7109375" style="35" customWidth="1"/>
    <col min="13" max="13" width="11.7109375" style="68" customWidth="1"/>
    <col min="14" max="14" width="5.28515625" style="35" customWidth="1"/>
    <col min="15" max="15" width="11.85546875" style="68" customWidth="1"/>
    <col min="16" max="16384" width="7.140625" style="35"/>
  </cols>
  <sheetData>
    <row r="1" spans="2:15" ht="7.5" customHeight="1" x14ac:dyDescent="0.25"/>
    <row r="2" spans="2:15" ht="30" customHeight="1" x14ac:dyDescent="0.25">
      <c r="C2" s="190"/>
      <c r="D2" s="191"/>
      <c r="E2" s="191"/>
      <c r="F2" s="192" t="s">
        <v>243</v>
      </c>
      <c r="G2" s="193"/>
      <c r="H2" s="192" t="s">
        <v>244</v>
      </c>
      <c r="I2" s="193"/>
      <c r="J2" s="192" t="s">
        <v>245</v>
      </c>
      <c r="K2" s="193"/>
      <c r="L2" s="192" t="s">
        <v>246</v>
      </c>
      <c r="M2" s="193"/>
      <c r="N2" s="188"/>
      <c r="O2" s="189"/>
    </row>
    <row r="3" spans="2:15" x14ac:dyDescent="0.25">
      <c r="B3" s="69" t="s">
        <v>247</v>
      </c>
      <c r="C3" s="70" t="s">
        <v>35</v>
      </c>
      <c r="D3" s="71" t="s">
        <v>6</v>
      </c>
      <c r="E3" s="72" t="s">
        <v>248</v>
      </c>
      <c r="F3" s="73" t="s">
        <v>242</v>
      </c>
      <c r="G3" s="74" t="s">
        <v>249</v>
      </c>
      <c r="H3" s="73" t="s">
        <v>242</v>
      </c>
      <c r="I3" s="74" t="s">
        <v>249</v>
      </c>
      <c r="J3" s="73" t="s">
        <v>242</v>
      </c>
      <c r="K3" s="74" t="s">
        <v>249</v>
      </c>
      <c r="L3" s="73" t="s">
        <v>242</v>
      </c>
      <c r="M3" s="74" t="s">
        <v>249</v>
      </c>
      <c r="N3" s="73" t="s">
        <v>242</v>
      </c>
      <c r="O3" s="74" t="s">
        <v>249</v>
      </c>
    </row>
    <row r="4" spans="2:15" x14ac:dyDescent="0.25">
      <c r="B4" s="185" t="s">
        <v>250</v>
      </c>
      <c r="C4" s="75" t="s">
        <v>251</v>
      </c>
      <c r="D4" s="76" t="s">
        <v>252</v>
      </c>
      <c r="E4" s="77">
        <v>2299</v>
      </c>
      <c r="F4" s="78"/>
      <c r="G4" s="79"/>
      <c r="H4" s="78"/>
      <c r="I4" s="79"/>
      <c r="J4" s="78"/>
      <c r="K4" s="79"/>
      <c r="L4" s="78"/>
      <c r="M4" s="79"/>
      <c r="N4" s="147"/>
      <c r="O4" s="114" t="str">
        <f>IF(N4&lt;&gt;"",E4*N4,"")</f>
        <v/>
      </c>
    </row>
    <row r="5" spans="2:15" x14ac:dyDescent="0.25">
      <c r="B5" s="186"/>
      <c r="C5" s="80" t="s">
        <v>251</v>
      </c>
      <c r="D5" s="81" t="s">
        <v>253</v>
      </c>
      <c r="E5" s="82">
        <v>2905</v>
      </c>
      <c r="F5" s="83"/>
      <c r="G5" s="84"/>
      <c r="H5" s="83"/>
      <c r="I5" s="84"/>
      <c r="J5" s="83"/>
      <c r="K5" s="84"/>
      <c r="L5" s="83"/>
      <c r="M5" s="84"/>
      <c r="N5" s="148"/>
      <c r="O5" s="158" t="str">
        <f t="shared" ref="O5:O35" si="0">IF(N5&lt;&gt;"",E5*N5,"")</f>
        <v/>
      </c>
    </row>
    <row r="6" spans="2:15" x14ac:dyDescent="0.25">
      <c r="B6" s="186"/>
      <c r="C6" s="85" t="s">
        <v>251</v>
      </c>
      <c r="D6" s="81" t="s">
        <v>254</v>
      </c>
      <c r="E6" s="86">
        <v>3033</v>
      </c>
      <c r="F6" s="83">
        <v>1</v>
      </c>
      <c r="G6" s="84">
        <f>E6*F6</f>
        <v>3033</v>
      </c>
      <c r="H6" s="83"/>
      <c r="I6" s="84"/>
      <c r="J6" s="83"/>
      <c r="K6" s="84"/>
      <c r="L6" s="83"/>
      <c r="M6" s="84"/>
      <c r="N6" s="148"/>
      <c r="O6" s="158" t="str">
        <f t="shared" si="0"/>
        <v/>
      </c>
    </row>
    <row r="7" spans="2:15" x14ac:dyDescent="0.25">
      <c r="B7" s="186"/>
      <c r="C7" s="85" t="s">
        <v>251</v>
      </c>
      <c r="D7" s="81" t="s">
        <v>255</v>
      </c>
      <c r="E7" s="86">
        <v>3350</v>
      </c>
      <c r="F7" s="83"/>
      <c r="G7" s="84"/>
      <c r="H7" s="83"/>
      <c r="I7" s="84"/>
      <c r="J7" s="83"/>
      <c r="K7" s="84"/>
      <c r="L7" s="83"/>
      <c r="M7" s="84"/>
      <c r="N7" s="148"/>
      <c r="O7" s="158" t="str">
        <f t="shared" si="0"/>
        <v/>
      </c>
    </row>
    <row r="8" spans="2:15" x14ac:dyDescent="0.25">
      <c r="B8" s="186"/>
      <c r="C8" s="85" t="s">
        <v>251</v>
      </c>
      <c r="D8" s="81" t="s">
        <v>256</v>
      </c>
      <c r="E8" s="86">
        <v>3883</v>
      </c>
      <c r="F8" s="83"/>
      <c r="G8" s="84"/>
      <c r="H8" s="83"/>
      <c r="I8" s="84"/>
      <c r="J8" s="83"/>
      <c r="K8" s="84"/>
      <c r="L8" s="83"/>
      <c r="M8" s="84"/>
      <c r="N8" s="148"/>
      <c r="O8" s="158" t="str">
        <f t="shared" si="0"/>
        <v/>
      </c>
    </row>
    <row r="9" spans="2:15" x14ac:dyDescent="0.25">
      <c r="B9" s="186"/>
      <c r="C9" s="85" t="s">
        <v>251</v>
      </c>
      <c r="D9" s="81" t="s">
        <v>257</v>
      </c>
      <c r="E9" s="86">
        <v>4573</v>
      </c>
      <c r="F9" s="83"/>
      <c r="G9" s="84"/>
      <c r="H9" s="83">
        <v>1</v>
      </c>
      <c r="I9" s="84">
        <f>E9*H9</f>
        <v>4573</v>
      </c>
      <c r="J9" s="83">
        <v>1</v>
      </c>
      <c r="K9" s="84">
        <f>E9*J9</f>
        <v>4573</v>
      </c>
      <c r="L9" s="83"/>
      <c r="M9" s="84"/>
      <c r="N9" s="148"/>
      <c r="O9" s="158" t="str">
        <f t="shared" si="0"/>
        <v/>
      </c>
    </row>
    <row r="10" spans="2:15" x14ac:dyDescent="0.25">
      <c r="B10" s="186"/>
      <c r="C10" s="85" t="s">
        <v>251</v>
      </c>
      <c r="D10" s="81" t="s">
        <v>258</v>
      </c>
      <c r="E10" s="86">
        <v>5041</v>
      </c>
      <c r="F10" s="87"/>
      <c r="G10" s="88"/>
      <c r="H10" s="87"/>
      <c r="I10" s="88"/>
      <c r="J10" s="87"/>
      <c r="K10" s="88"/>
      <c r="L10" s="87"/>
      <c r="M10" s="88"/>
      <c r="N10" s="149"/>
      <c r="O10" s="159" t="str">
        <f t="shared" si="0"/>
        <v/>
      </c>
    </row>
    <row r="11" spans="2:15" x14ac:dyDescent="0.25">
      <c r="B11" s="186"/>
      <c r="C11" s="85" t="s">
        <v>251</v>
      </c>
      <c r="D11" s="89" t="s">
        <v>259</v>
      </c>
      <c r="E11" s="86">
        <v>5798</v>
      </c>
      <c r="F11" s="90"/>
      <c r="G11" s="91"/>
      <c r="H11" s="90"/>
      <c r="I11" s="91"/>
      <c r="J11" s="90"/>
      <c r="K11" s="91"/>
      <c r="L11" s="90"/>
      <c r="M11" s="91"/>
      <c r="N11" s="150"/>
      <c r="O11" s="160" t="str">
        <f t="shared" si="0"/>
        <v/>
      </c>
    </row>
    <row r="12" spans="2:15" x14ac:dyDescent="0.25">
      <c r="B12" s="187"/>
      <c r="C12" s="92" t="s">
        <v>251</v>
      </c>
      <c r="D12" s="93" t="s">
        <v>260</v>
      </c>
      <c r="E12" s="94">
        <v>6080</v>
      </c>
      <c r="F12" s="95"/>
      <c r="G12" s="96"/>
      <c r="H12" s="95"/>
      <c r="I12" s="96"/>
      <c r="J12" s="95"/>
      <c r="K12" s="96"/>
      <c r="L12" s="95">
        <v>1</v>
      </c>
      <c r="M12" s="96">
        <f>E12*L12</f>
        <v>6080</v>
      </c>
      <c r="N12" s="151"/>
      <c r="O12" s="161" t="str">
        <f t="shared" si="0"/>
        <v/>
      </c>
    </row>
    <row r="13" spans="2:15" x14ac:dyDescent="0.25">
      <c r="B13" s="97" t="s">
        <v>261</v>
      </c>
      <c r="C13" s="98" t="s">
        <v>262</v>
      </c>
      <c r="D13" s="99" t="s">
        <v>14</v>
      </c>
      <c r="E13" s="100">
        <v>65</v>
      </c>
      <c r="F13" s="101">
        <f>(40/5)+1</f>
        <v>9</v>
      </c>
      <c r="G13" s="102">
        <f>E13*F13</f>
        <v>585</v>
      </c>
      <c r="H13" s="101">
        <f>(60/5)+1</f>
        <v>13</v>
      </c>
      <c r="I13" s="102">
        <f>E13*H13</f>
        <v>845</v>
      </c>
      <c r="J13" s="101">
        <f>(60/5)+1</f>
        <v>13</v>
      </c>
      <c r="K13" s="102">
        <f>E13*J13</f>
        <v>845</v>
      </c>
      <c r="L13" s="101">
        <f>(80/5)+1</f>
        <v>17</v>
      </c>
      <c r="M13" s="102">
        <f>E13*L13</f>
        <v>1105</v>
      </c>
      <c r="N13" s="152"/>
      <c r="O13" s="103" t="str">
        <f t="shared" si="0"/>
        <v/>
      </c>
    </row>
    <row r="14" spans="2:15" x14ac:dyDescent="0.25">
      <c r="B14" s="97" t="s">
        <v>263</v>
      </c>
      <c r="C14" s="104">
        <v>412051</v>
      </c>
      <c r="D14" s="105" t="s">
        <v>264</v>
      </c>
      <c r="E14" s="106">
        <v>7</v>
      </c>
      <c r="F14" s="107">
        <v>16</v>
      </c>
      <c r="G14" s="108">
        <f>F14*E14</f>
        <v>112</v>
      </c>
      <c r="H14" s="107">
        <v>24</v>
      </c>
      <c r="I14" s="108">
        <f>H14*E14</f>
        <v>168</v>
      </c>
      <c r="J14" s="107">
        <v>24</v>
      </c>
      <c r="K14" s="108">
        <f>J14*E14</f>
        <v>168</v>
      </c>
      <c r="L14" s="107">
        <v>28</v>
      </c>
      <c r="M14" s="108">
        <f>L14*E14</f>
        <v>196</v>
      </c>
      <c r="N14" s="152"/>
      <c r="O14" s="103" t="str">
        <f t="shared" si="0"/>
        <v/>
      </c>
    </row>
    <row r="15" spans="2:15" x14ac:dyDescent="0.25">
      <c r="B15" s="97" t="s">
        <v>265</v>
      </c>
      <c r="C15" s="98" t="s">
        <v>266</v>
      </c>
      <c r="D15" s="99" t="s">
        <v>17</v>
      </c>
      <c r="E15" s="100">
        <v>34</v>
      </c>
      <c r="F15" s="101">
        <v>15</v>
      </c>
      <c r="G15" s="103">
        <f>E15*F15</f>
        <v>510</v>
      </c>
      <c r="H15" s="101">
        <v>35</v>
      </c>
      <c r="I15" s="103">
        <f>H15*E15</f>
        <v>1190</v>
      </c>
      <c r="J15" s="101">
        <v>23</v>
      </c>
      <c r="K15" s="103">
        <f>J15*E15</f>
        <v>782</v>
      </c>
      <c r="L15" s="101">
        <v>31</v>
      </c>
      <c r="M15" s="103">
        <f>L15*E15</f>
        <v>1054</v>
      </c>
      <c r="N15" s="152"/>
      <c r="O15" s="103" t="str">
        <f t="shared" si="0"/>
        <v/>
      </c>
    </row>
    <row r="16" spans="2:15" x14ac:dyDescent="0.25">
      <c r="B16" s="185" t="s">
        <v>267</v>
      </c>
      <c r="C16" s="85" t="s">
        <v>268</v>
      </c>
      <c r="D16" s="89" t="s">
        <v>269</v>
      </c>
      <c r="E16" s="109">
        <v>120</v>
      </c>
      <c r="F16" s="78"/>
      <c r="G16" s="79"/>
      <c r="H16" s="78"/>
      <c r="I16" s="79"/>
      <c r="J16" s="78"/>
      <c r="K16" s="79"/>
      <c r="L16" s="78"/>
      <c r="M16" s="79"/>
      <c r="N16" s="147"/>
      <c r="O16" s="114" t="str">
        <f t="shared" si="0"/>
        <v/>
      </c>
    </row>
    <row r="17" spans="2:15" x14ac:dyDescent="0.25">
      <c r="B17" s="186"/>
      <c r="C17" s="85" t="s">
        <v>270</v>
      </c>
      <c r="D17" s="89" t="s">
        <v>271</v>
      </c>
      <c r="E17" s="109">
        <v>130</v>
      </c>
      <c r="F17" s="83">
        <v>15</v>
      </c>
      <c r="G17" s="84">
        <f>F17*E17</f>
        <v>1950</v>
      </c>
      <c r="H17" s="83">
        <v>35</v>
      </c>
      <c r="I17" s="84">
        <f>H17*E17</f>
        <v>4550</v>
      </c>
      <c r="J17" s="83">
        <v>23</v>
      </c>
      <c r="K17" s="84">
        <f>J17*E17</f>
        <v>2990</v>
      </c>
      <c r="L17" s="83">
        <v>31</v>
      </c>
      <c r="M17" s="84">
        <f>L17*E17</f>
        <v>4030</v>
      </c>
      <c r="N17" s="148"/>
      <c r="O17" s="158" t="str">
        <f t="shared" si="0"/>
        <v/>
      </c>
    </row>
    <row r="18" spans="2:15" x14ac:dyDescent="0.25">
      <c r="B18" s="186"/>
      <c r="C18" s="85" t="s">
        <v>272</v>
      </c>
      <c r="D18" s="89" t="s">
        <v>273</v>
      </c>
      <c r="E18" s="109">
        <v>140</v>
      </c>
      <c r="F18" s="83"/>
      <c r="G18" s="84"/>
      <c r="H18" s="83"/>
      <c r="I18" s="84"/>
      <c r="J18" s="83"/>
      <c r="K18" s="84"/>
      <c r="L18" s="83"/>
      <c r="M18" s="84"/>
      <c r="N18" s="148"/>
      <c r="O18" s="158" t="str">
        <f t="shared" si="0"/>
        <v/>
      </c>
    </row>
    <row r="19" spans="2:15" x14ac:dyDescent="0.25">
      <c r="B19" s="186"/>
      <c r="C19" s="85" t="s">
        <v>274</v>
      </c>
      <c r="D19" s="89" t="s">
        <v>275</v>
      </c>
      <c r="E19" s="109">
        <v>150</v>
      </c>
      <c r="F19" s="83"/>
      <c r="G19" s="84"/>
      <c r="H19" s="83"/>
      <c r="I19" s="84"/>
      <c r="J19" s="83"/>
      <c r="K19" s="84"/>
      <c r="L19" s="83"/>
      <c r="M19" s="84"/>
      <c r="N19" s="148"/>
      <c r="O19" s="158" t="str">
        <f t="shared" si="0"/>
        <v/>
      </c>
    </row>
    <row r="20" spans="2:15" x14ac:dyDescent="0.25">
      <c r="B20" s="187"/>
      <c r="C20" s="92" t="s">
        <v>276</v>
      </c>
      <c r="D20" s="93" t="s">
        <v>277</v>
      </c>
      <c r="E20" s="110">
        <v>160</v>
      </c>
      <c r="F20" s="170"/>
      <c r="G20" s="171"/>
      <c r="H20" s="170"/>
      <c r="I20" s="171"/>
      <c r="J20" s="170"/>
      <c r="K20" s="171"/>
      <c r="L20" s="170"/>
      <c r="M20" s="171"/>
      <c r="N20" s="148"/>
      <c r="O20" s="158" t="str">
        <f t="shared" si="0"/>
        <v/>
      </c>
    </row>
    <row r="21" spans="2:15" x14ac:dyDescent="0.25">
      <c r="B21" s="185" t="s">
        <v>278</v>
      </c>
      <c r="C21" s="111" t="s">
        <v>279</v>
      </c>
      <c r="D21" s="112" t="s">
        <v>280</v>
      </c>
      <c r="E21" s="113">
        <v>15</v>
      </c>
      <c r="F21" s="172"/>
      <c r="G21" s="173"/>
      <c r="H21" s="172"/>
      <c r="I21" s="173"/>
      <c r="J21" s="172"/>
      <c r="K21" s="173"/>
      <c r="L21" s="172"/>
      <c r="M21" s="173"/>
      <c r="N21" s="147"/>
      <c r="O21" s="114" t="str">
        <f t="shared" si="0"/>
        <v/>
      </c>
    </row>
    <row r="22" spans="2:15" x14ac:dyDescent="0.25">
      <c r="B22" s="186"/>
      <c r="C22" s="111" t="s">
        <v>281</v>
      </c>
      <c r="D22" s="112" t="s">
        <v>282</v>
      </c>
      <c r="E22" s="113">
        <v>16</v>
      </c>
      <c r="F22" s="115">
        <v>15</v>
      </c>
      <c r="G22" s="116">
        <f>F22*E22</f>
        <v>240</v>
      </c>
      <c r="H22" s="115">
        <v>35</v>
      </c>
      <c r="I22" s="116">
        <f>H22*E22</f>
        <v>560</v>
      </c>
      <c r="J22" s="115">
        <v>23</v>
      </c>
      <c r="K22" s="116">
        <f>J22*E22</f>
        <v>368</v>
      </c>
      <c r="L22" s="115">
        <v>31</v>
      </c>
      <c r="M22" s="116">
        <f>L22*E22</f>
        <v>496</v>
      </c>
      <c r="N22" s="153"/>
      <c r="O22" s="116" t="str">
        <f t="shared" si="0"/>
        <v/>
      </c>
    </row>
    <row r="23" spans="2:15" x14ac:dyDescent="0.25">
      <c r="B23" s="186"/>
      <c r="C23" s="111" t="s">
        <v>283</v>
      </c>
      <c r="D23" s="112" t="s">
        <v>284</v>
      </c>
      <c r="E23" s="113">
        <v>17</v>
      </c>
      <c r="F23" s="115"/>
      <c r="G23" s="116"/>
      <c r="H23" s="115"/>
      <c r="I23" s="116"/>
      <c r="J23" s="115"/>
      <c r="K23" s="116"/>
      <c r="L23" s="115"/>
      <c r="M23" s="116"/>
      <c r="N23" s="153"/>
      <c r="O23" s="116" t="str">
        <f t="shared" si="0"/>
        <v/>
      </c>
    </row>
    <row r="24" spans="2:15" x14ac:dyDescent="0.25">
      <c r="B24" s="187"/>
      <c r="C24" s="167">
        <v>416099</v>
      </c>
      <c r="D24" s="168" t="s">
        <v>315</v>
      </c>
      <c r="E24" s="169">
        <v>18</v>
      </c>
      <c r="F24" s="132"/>
      <c r="G24" s="133"/>
      <c r="H24" s="132"/>
      <c r="I24" s="133"/>
      <c r="J24" s="132"/>
      <c r="K24" s="133"/>
      <c r="L24" s="132"/>
      <c r="M24" s="133"/>
      <c r="N24" s="156"/>
      <c r="O24" s="133" t="str">
        <f t="shared" si="0"/>
        <v/>
      </c>
    </row>
    <row r="25" spans="2:15" x14ac:dyDescent="0.25">
      <c r="B25" s="185" t="s">
        <v>285</v>
      </c>
      <c r="C25" s="119">
        <v>413000</v>
      </c>
      <c r="D25" s="89" t="s">
        <v>286</v>
      </c>
      <c r="E25" s="120">
        <v>325</v>
      </c>
      <c r="F25" s="78">
        <v>13</v>
      </c>
      <c r="G25" s="79">
        <f>F25*E25</f>
        <v>4225</v>
      </c>
      <c r="H25" s="78">
        <v>33</v>
      </c>
      <c r="I25" s="79">
        <f>H25*E25</f>
        <v>10725</v>
      </c>
      <c r="J25" s="78">
        <v>21</v>
      </c>
      <c r="K25" s="79">
        <f>J25*E25</f>
        <v>6825</v>
      </c>
      <c r="L25" s="78">
        <v>29</v>
      </c>
      <c r="M25" s="79">
        <f>L25*E25</f>
        <v>9425</v>
      </c>
      <c r="N25" s="147"/>
      <c r="O25" s="114" t="str">
        <f t="shared" si="0"/>
        <v/>
      </c>
    </row>
    <row r="26" spans="2:15" x14ac:dyDescent="0.25">
      <c r="B26" s="187"/>
      <c r="C26" s="121">
        <v>413010</v>
      </c>
      <c r="D26" s="122" t="s">
        <v>240</v>
      </c>
      <c r="E26" s="94">
        <v>325</v>
      </c>
      <c r="F26" s="95">
        <v>2</v>
      </c>
      <c r="G26" s="96">
        <f>F26*E26</f>
        <v>650</v>
      </c>
      <c r="H26" s="95">
        <v>2</v>
      </c>
      <c r="I26" s="96">
        <f>H26*E26</f>
        <v>650</v>
      </c>
      <c r="J26" s="95">
        <v>2</v>
      </c>
      <c r="K26" s="96">
        <f>J26*E26</f>
        <v>650</v>
      </c>
      <c r="L26" s="95">
        <v>2</v>
      </c>
      <c r="M26" s="96">
        <f>L26*E26</f>
        <v>650</v>
      </c>
      <c r="N26" s="151"/>
      <c r="O26" s="161" t="str">
        <f t="shared" si="0"/>
        <v/>
      </c>
    </row>
    <row r="27" spans="2:15" x14ac:dyDescent="0.25">
      <c r="B27" s="186" t="s">
        <v>287</v>
      </c>
      <c r="C27" s="123">
        <v>413124</v>
      </c>
      <c r="D27" s="124" t="s">
        <v>23</v>
      </c>
      <c r="E27" s="125">
        <v>7</v>
      </c>
      <c r="F27" s="126"/>
      <c r="G27" s="127"/>
      <c r="H27" s="126"/>
      <c r="I27" s="127"/>
      <c r="J27" s="126"/>
      <c r="K27" s="127"/>
      <c r="L27" s="126"/>
      <c r="M27" s="127"/>
      <c r="N27" s="154"/>
      <c r="O27" s="127" t="str">
        <f t="shared" si="0"/>
        <v/>
      </c>
    </row>
    <row r="28" spans="2:15" x14ac:dyDescent="0.25">
      <c r="B28" s="186"/>
      <c r="C28" s="128">
        <v>413130</v>
      </c>
      <c r="D28" s="112" t="s">
        <v>24</v>
      </c>
      <c r="E28" s="113">
        <v>7</v>
      </c>
      <c r="F28" s="129">
        <v>30</v>
      </c>
      <c r="G28" s="130">
        <f>F28*E28</f>
        <v>210</v>
      </c>
      <c r="H28" s="129">
        <v>70</v>
      </c>
      <c r="I28" s="130">
        <f>H28*E28</f>
        <v>490</v>
      </c>
      <c r="J28" s="129">
        <v>46</v>
      </c>
      <c r="K28" s="130">
        <f>J28*E28</f>
        <v>322</v>
      </c>
      <c r="L28" s="129">
        <v>62</v>
      </c>
      <c r="M28" s="130">
        <f>L28*E28</f>
        <v>434</v>
      </c>
      <c r="N28" s="155"/>
      <c r="O28" s="130" t="str">
        <f t="shared" si="0"/>
        <v/>
      </c>
    </row>
    <row r="29" spans="2:15" x14ac:dyDescent="0.25">
      <c r="B29" s="186"/>
      <c r="C29" s="128">
        <v>413136</v>
      </c>
      <c r="D29" s="112" t="s">
        <v>25</v>
      </c>
      <c r="E29" s="113">
        <v>10</v>
      </c>
      <c r="F29" s="129"/>
      <c r="G29" s="130"/>
      <c r="H29" s="129"/>
      <c r="I29" s="130"/>
      <c r="J29" s="129"/>
      <c r="K29" s="130"/>
      <c r="L29" s="129"/>
      <c r="M29" s="130"/>
      <c r="N29" s="155"/>
      <c r="O29" s="130" t="str">
        <f t="shared" si="0"/>
        <v/>
      </c>
    </row>
    <row r="30" spans="2:15" x14ac:dyDescent="0.25">
      <c r="B30" s="187"/>
      <c r="C30" s="131">
        <v>413148</v>
      </c>
      <c r="D30" s="117" t="s">
        <v>288</v>
      </c>
      <c r="E30" s="118">
        <v>10</v>
      </c>
      <c r="F30" s="132"/>
      <c r="G30" s="133"/>
      <c r="H30" s="132"/>
      <c r="I30" s="133"/>
      <c r="J30" s="132"/>
      <c r="K30" s="133"/>
      <c r="L30" s="132"/>
      <c r="M30" s="133"/>
      <c r="N30" s="156"/>
      <c r="O30" s="133" t="str">
        <f t="shared" si="0"/>
        <v/>
      </c>
    </row>
    <row r="31" spans="2:15" x14ac:dyDescent="0.25">
      <c r="B31" s="97" t="s">
        <v>289</v>
      </c>
      <c r="C31" s="85" t="s">
        <v>251</v>
      </c>
      <c r="D31" s="89" t="s">
        <v>290</v>
      </c>
      <c r="E31" s="109">
        <v>31.25</v>
      </c>
      <c r="F31" s="78">
        <v>30</v>
      </c>
      <c r="G31" s="79">
        <f>E31*F31</f>
        <v>937.5</v>
      </c>
      <c r="H31" s="78">
        <v>70</v>
      </c>
      <c r="I31" s="79">
        <f>H31*E31</f>
        <v>2187.5</v>
      </c>
      <c r="J31" s="78">
        <v>46</v>
      </c>
      <c r="K31" s="79">
        <f>J31*E31</f>
        <v>1437.5</v>
      </c>
      <c r="L31" s="78">
        <v>62</v>
      </c>
      <c r="M31" s="79">
        <f>L31*E31</f>
        <v>1937.5</v>
      </c>
      <c r="N31" s="147"/>
      <c r="O31" s="114" t="str">
        <f t="shared" si="0"/>
        <v/>
      </c>
    </row>
    <row r="32" spans="2:15" x14ac:dyDescent="0.25">
      <c r="B32" s="97" t="s">
        <v>291</v>
      </c>
      <c r="C32" s="98" t="s">
        <v>251</v>
      </c>
      <c r="D32" s="99" t="s">
        <v>292</v>
      </c>
      <c r="E32" s="100"/>
      <c r="F32" s="101"/>
      <c r="G32" s="103"/>
      <c r="H32" s="101"/>
      <c r="I32" s="103"/>
      <c r="J32" s="101"/>
      <c r="K32" s="103"/>
      <c r="L32" s="101"/>
      <c r="M32" s="103"/>
      <c r="N32" s="152"/>
      <c r="O32" s="157"/>
    </row>
    <row r="33" spans="2:15" x14ac:dyDescent="0.25">
      <c r="C33" s="134"/>
      <c r="D33" s="135" t="s">
        <v>294</v>
      </c>
      <c r="E33" s="135"/>
      <c r="F33" s="136"/>
      <c r="G33" s="136">
        <f>SUM(G4:G32)</f>
        <v>12452.5</v>
      </c>
      <c r="H33" s="136"/>
      <c r="I33" s="136">
        <f>SUM(I4:I32)</f>
        <v>25938.5</v>
      </c>
      <c r="J33" s="136"/>
      <c r="K33" s="136">
        <f>SUM(K4:K32)</f>
        <v>18960.5</v>
      </c>
      <c r="L33" s="136"/>
      <c r="M33" s="136">
        <f>SUM(M4:M32)</f>
        <v>25407.5</v>
      </c>
      <c r="N33" s="137"/>
      <c r="O33" s="162" t="str">
        <f>IF(SUM(O4:O32)&gt;0,SUM(O4:O32),"")</f>
        <v/>
      </c>
    </row>
    <row r="34" spans="2:15" x14ac:dyDescent="0.25">
      <c r="B34" s="97" t="s">
        <v>295</v>
      </c>
      <c r="C34" s="107">
        <v>420000</v>
      </c>
      <c r="D34" s="105" t="s">
        <v>297</v>
      </c>
      <c r="E34" s="138">
        <v>190</v>
      </c>
      <c r="F34" s="78">
        <v>15</v>
      </c>
      <c r="G34" s="79">
        <f>E34*F34</f>
        <v>2850</v>
      </c>
      <c r="H34" s="78">
        <v>35</v>
      </c>
      <c r="I34" s="79">
        <f>H34*E34</f>
        <v>6650</v>
      </c>
      <c r="J34" s="78">
        <v>23</v>
      </c>
      <c r="K34" s="79">
        <f>J34*E34</f>
        <v>4370</v>
      </c>
      <c r="L34" s="78">
        <v>31</v>
      </c>
      <c r="M34" s="79">
        <f>L34*E34</f>
        <v>5890</v>
      </c>
      <c r="N34" s="147"/>
      <c r="O34" s="114" t="str">
        <f t="shared" si="0"/>
        <v/>
      </c>
    </row>
    <row r="35" spans="2:15" x14ac:dyDescent="0.25">
      <c r="B35" s="97" t="s">
        <v>296</v>
      </c>
      <c r="C35" s="98">
        <v>420100</v>
      </c>
      <c r="D35" s="99" t="s">
        <v>298</v>
      </c>
      <c r="E35" s="100">
        <v>16</v>
      </c>
      <c r="F35" s="101">
        <v>15</v>
      </c>
      <c r="G35" s="103">
        <f>E35*F35</f>
        <v>240</v>
      </c>
      <c r="H35" s="101">
        <v>35</v>
      </c>
      <c r="I35" s="103">
        <f>H35*E35</f>
        <v>560</v>
      </c>
      <c r="J35" s="101">
        <v>23</v>
      </c>
      <c r="K35" s="103">
        <f>J35*E35</f>
        <v>368</v>
      </c>
      <c r="L35" s="101">
        <v>31</v>
      </c>
      <c r="M35" s="103">
        <f>L35*E35</f>
        <v>496</v>
      </c>
      <c r="N35" s="152"/>
      <c r="O35" s="103" t="str">
        <f t="shared" si="0"/>
        <v/>
      </c>
    </row>
    <row r="36" spans="2:15" x14ac:dyDescent="0.25">
      <c r="D36" s="139" t="s">
        <v>299</v>
      </c>
      <c r="F36" s="140"/>
      <c r="G36" s="140">
        <f>SUM(G34:G35)</f>
        <v>3090</v>
      </c>
      <c r="H36" s="140"/>
      <c r="I36" s="140">
        <f>SUM(I34:I35)</f>
        <v>7210</v>
      </c>
      <c r="J36" s="140"/>
      <c r="K36" s="140">
        <f>SUM(K34:K35)</f>
        <v>4738</v>
      </c>
      <c r="L36" s="140"/>
      <c r="M36" s="140">
        <f>SUM(M34:M35)</f>
        <v>6386</v>
      </c>
      <c r="N36" s="141"/>
      <c r="O36" s="140" t="str">
        <f>IF(SUM(O34:O35)&gt;0,SUM(O34:O35),"")</f>
        <v/>
      </c>
    </row>
    <row r="37" spans="2:15" ht="9" customHeight="1" x14ac:dyDescent="0.25"/>
    <row r="38" spans="2:15" ht="15.75" thickBot="1" x14ac:dyDescent="0.3">
      <c r="D38" s="139" t="s">
        <v>300</v>
      </c>
      <c r="F38" s="142"/>
      <c r="G38" s="142">
        <f>G33+G36</f>
        <v>15542.5</v>
      </c>
      <c r="H38" s="142"/>
      <c r="I38" s="142">
        <f>I33+I36</f>
        <v>33148.5</v>
      </c>
      <c r="J38" s="142"/>
      <c r="K38" s="142">
        <f>K33+K36</f>
        <v>23698.5</v>
      </c>
      <c r="L38" s="142"/>
      <c r="M38" s="142">
        <f>M33+M36</f>
        <v>31793.5</v>
      </c>
      <c r="N38" s="142"/>
      <c r="O38" s="142" t="str">
        <f>IF(SUM(O33,O36)&gt;0,SUM(O33,O36),"")</f>
        <v/>
      </c>
    </row>
    <row r="39" spans="2:15" ht="15.75" thickTop="1" x14ac:dyDescent="0.25"/>
  </sheetData>
  <sheetProtection algorithmName="SHA-512" hashValue="Px8/H7NlLqO5UHVH5Y8FMhmpPpHMEw57MoZuaaaNN4KgZmswtBZ+kJ+qB0zaUZi83+IeaOjYP/Sxn5W3uQMuAQ==" saltValue="W4fVsBGmAKGFkaXQF8/0KQ==" spinCount="100000" sheet="1" objects="1" scenarios="1"/>
  <mergeCells count="11">
    <mergeCell ref="N2:O2"/>
    <mergeCell ref="C2:E2"/>
    <mergeCell ref="F2:G2"/>
    <mergeCell ref="H2:I2"/>
    <mergeCell ref="J2:K2"/>
    <mergeCell ref="L2:M2"/>
    <mergeCell ref="B4:B12"/>
    <mergeCell ref="B16:B20"/>
    <mergeCell ref="B25:B26"/>
    <mergeCell ref="B27:B30"/>
    <mergeCell ref="B21:B24"/>
  </mergeCells>
  <printOptions horizontalCentered="1"/>
  <pageMargins left="0.4" right="0.4" top="1.1000000000000001" bottom="0.25" header="0.3" footer="0"/>
  <pageSetup scale="89" firstPageNumber="9" orientation="landscape" useFirstPageNumber="1" r:id="rId1"/>
  <headerFooter>
    <oddHeader>&amp;L&amp;G&amp;C&amp;"-,Bold"&amp;16
Example 360 Y-DROP™ Systems&amp;R&amp;"-,Bold"360 YIELD CENTER
Issued 4/1/2015</oddHeader>
    <oddFooter>&amp;LOrder Online at http://dealerstore.360yieldcenter.com&amp;R&amp;K00-023360YC Ordering Tool v16 - Prices Subject to Change</oddFooter>
  </headerFooter>
  <ignoredErrors>
    <ignoredError sqref="O33" formula="1"/>
    <ignoredError sqref="C25:C30 C13:C23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SMP</vt:lpstr>
      <vt:lpstr>QUOTE</vt:lpstr>
      <vt:lpstr>EXAMPLES</vt:lpstr>
      <vt:lpstr>EXAMPLES!Print_Area</vt:lpstr>
      <vt:lpstr>QUOTE!Print_Area</vt:lpstr>
      <vt:lpstr>SMP!Print_Area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Gass</dc:creator>
  <cp:lastModifiedBy>Heather Steiner</cp:lastModifiedBy>
  <cp:lastPrinted>2015-03-31T14:24:02Z</cp:lastPrinted>
  <dcterms:created xsi:type="dcterms:W3CDTF">2014-12-16T21:14:46Z</dcterms:created>
  <dcterms:modified xsi:type="dcterms:W3CDTF">2015-07-07T16:01:31Z</dcterms:modified>
</cp:coreProperties>
</file>